
<file path=[Content_Types].xml><?xml version="1.0" encoding="utf-8"?>
<Types xmlns="http://schemas.openxmlformats.org/package/2006/content-types">
  <Default Extension="bin" ContentType="application/vnd.openxmlformats-officedocument.spreadsheetml.printerSettings"/>
  <Default Extension="tmp"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6.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7.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8.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9.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10.xml" ContentType="application/vnd.openxmlformats-officedocument.drawing+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11.xml" ContentType="application/vnd.openxmlformats-officedocument.drawing+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12.xml" ContentType="application/vnd.openxmlformats-officedocument.drawing+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13.xml" ContentType="application/vnd.openxmlformats-officedocument.drawing+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drawings/drawing14.xml" ContentType="application/vnd.openxmlformats-officedocument.drawing+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15.xml" ContentType="application/vnd.openxmlformats-officedocument.drawing+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drawings/drawing16.xml" ContentType="application/vnd.openxmlformats-officedocument.drawing+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17.xml" ContentType="application/vnd.openxmlformats-officedocument.drawing+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drawings/drawing18.xml" ContentType="application/vnd.openxmlformats-officedocument.drawing+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drawings/drawing19.xml" ContentType="application/vnd.openxmlformats-officedocument.drawing+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drawings/drawing20.xml" ContentType="application/vnd.openxmlformats-officedocument.drawing+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drawings/drawing21.xml" ContentType="application/vnd.openxmlformats-officedocument.drawing+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drawings/drawing22.xml" ContentType="application/vnd.openxmlformats-officedocument.drawing+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drawings/drawing23.xml" ContentType="application/vnd.openxmlformats-officedocument.drawing+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xl/drawings/drawing24.xml" ContentType="application/vnd.openxmlformats-officedocument.drawing+xml"/>
  <Override PartName="/xl/charts/chart24.xml" ContentType="application/vnd.openxmlformats-officedocument.drawingml.chart+xml"/>
  <Override PartName="/xl/charts/style24.xml" ContentType="application/vnd.ms-office.chartstyle+xml"/>
  <Override PartName="/xl/charts/colors24.xml" ContentType="application/vnd.ms-office.chartcolorstyle+xml"/>
  <Override PartName="/xl/drawings/drawing25.xml" ContentType="application/vnd.openxmlformats-officedocument.drawing+xml"/>
  <Override PartName="/xl/charts/chart25.xml" ContentType="application/vnd.openxmlformats-officedocument.drawingml.chart+xml"/>
  <Override PartName="/xl/charts/style25.xml" ContentType="application/vnd.ms-office.chartstyle+xml"/>
  <Override PartName="/xl/charts/colors25.xml" ContentType="application/vnd.ms-office.chartcolorstyle+xml"/>
  <Override PartName="/xl/drawings/drawing26.xml" ContentType="application/vnd.openxmlformats-officedocument.drawing+xml"/>
  <Override PartName="/xl/charts/chart26.xml" ContentType="application/vnd.openxmlformats-officedocument.drawingml.chart+xml"/>
  <Override PartName="/xl/charts/style26.xml" ContentType="application/vnd.ms-office.chartstyle+xml"/>
  <Override PartName="/xl/charts/colors26.xml" ContentType="application/vnd.ms-office.chartcolorstyle+xml"/>
  <Override PartName="/xl/charts/chart27.xml" ContentType="application/vnd.openxmlformats-officedocument.drawingml.chart+xml"/>
  <Override PartName="/xl/charts/style27.xml" ContentType="application/vnd.ms-office.chartstyle+xml"/>
  <Override PartName="/xl/charts/colors27.xml" ContentType="application/vnd.ms-office.chartcolorstyle+xml"/>
  <Override PartName="/xl/drawings/drawing27.xml" ContentType="application/vnd.openxmlformats-officedocument.drawing+xml"/>
  <Override PartName="/xl/charts/chart28.xml" ContentType="application/vnd.openxmlformats-officedocument.drawingml.chart+xml"/>
  <Override PartName="/xl/charts/style28.xml" ContentType="application/vnd.ms-office.chartstyle+xml"/>
  <Override PartName="/xl/charts/colors28.xml" ContentType="application/vnd.ms-office.chartcolorstyle+xml"/>
  <Override PartName="/xl/drawings/drawing28.xml" ContentType="application/vnd.openxmlformats-officedocument.drawing+xml"/>
  <Override PartName="/xl/charts/chart29.xml" ContentType="application/vnd.openxmlformats-officedocument.drawingml.chart+xml"/>
  <Override PartName="/xl/charts/style29.xml" ContentType="application/vnd.ms-office.chartstyle+xml"/>
  <Override PartName="/xl/charts/colors29.xml" ContentType="application/vnd.ms-office.chartcolorstyle+xml"/>
  <Override PartName="/xl/drawings/drawing29.xml" ContentType="application/vnd.openxmlformats-officedocument.drawing+xml"/>
  <Override PartName="/xl/charts/chart30.xml" ContentType="application/vnd.openxmlformats-officedocument.drawingml.chart+xml"/>
  <Override PartName="/xl/charts/style30.xml" ContentType="application/vnd.ms-office.chartstyle+xml"/>
  <Override PartName="/xl/charts/colors30.xml" ContentType="application/vnd.ms-office.chartcolorstyle+xml"/>
  <Override PartName="/xl/charts/chart31.xml" ContentType="application/vnd.openxmlformats-officedocument.drawingml.chart+xml"/>
  <Override PartName="/xl/charts/style31.xml" ContentType="application/vnd.ms-office.chartstyle+xml"/>
  <Override PartName="/xl/charts/colors31.xml" ContentType="application/vnd.ms-office.chartcolorstyle+xml"/>
  <Override PartName="/xl/drawings/drawing3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Harish kumar\Desktop\Final Excel Files\"/>
    </mc:Choice>
  </mc:AlternateContent>
  <bookViews>
    <workbookView xWindow="0" yWindow="0" windowWidth="28800" windowHeight="12180"/>
  </bookViews>
  <sheets>
    <sheet name="Chart VIII.1" sheetId="1" r:id="rId1"/>
    <sheet name="Chart VIII.2" sheetId="2" r:id="rId2"/>
    <sheet name="Chart VIII.3" sheetId="3" r:id="rId3"/>
    <sheet name="Chart VIII.4" sheetId="4" r:id="rId4"/>
    <sheet name="Chart VIII.5.a" sheetId="5" r:id="rId5"/>
    <sheet name="Chart VIII.5.b" sheetId="6" r:id="rId6"/>
    <sheet name="Chart VIII.6" sheetId="7" r:id="rId7"/>
    <sheet name="Chart VIII.7" sheetId="8" r:id="rId8"/>
    <sheet name="Chart VIII.8" sheetId="9" r:id="rId9"/>
    <sheet name="Chart VIII.9" sheetId="10" r:id="rId10"/>
    <sheet name="Chart VIII.10" sheetId="30" r:id="rId11"/>
    <sheet name="Chart VIII.11" sheetId="11" r:id="rId12"/>
    <sheet name="Chart VIII.12" sheetId="12" r:id="rId13"/>
    <sheet name="Chart VIII.13" sheetId="13" r:id="rId14"/>
    <sheet name="Chart VIII.14" sheetId="14" r:id="rId15"/>
    <sheet name="Chart VIII.15" sheetId="15" r:id="rId16"/>
    <sheet name="Chart VIII.16" sheetId="16" r:id="rId17"/>
    <sheet name="Chart VIII.17" sheetId="17" r:id="rId18"/>
    <sheet name="Chart VIII.18" sheetId="18" r:id="rId19"/>
    <sheet name="Chart VIII.19" sheetId="25" r:id="rId20"/>
    <sheet name="Chart VIII.20" sheetId="24" r:id="rId21"/>
    <sheet name="Chart VIII.21" sheetId="23" r:id="rId22"/>
    <sheet name="Chart VIII.22" sheetId="22" r:id="rId23"/>
    <sheet name="Chart VIII.23" sheetId="31" r:id="rId24"/>
    <sheet name="Chart VIII.24" sheetId="20" r:id="rId25"/>
    <sheet name="Chart VIII.25" sheetId="19" r:id="rId26"/>
    <sheet name="Chart VIII.26" sheetId="26" r:id="rId27"/>
    <sheet name="Chart VIII.27" sheetId="27" r:id="rId28"/>
    <sheet name="Chart VIII.28" sheetId="28" r:id="rId29"/>
    <sheet name="Chart VIII.29" sheetId="29" r:id="rId30"/>
  </sheets>
  <externalReferences>
    <externalReference r:id="rId31"/>
  </externalReferenc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45" i="28" l="1"/>
  <c r="D45" i="28"/>
  <c r="B45" i="28"/>
  <c r="E44" i="28"/>
  <c r="C44" i="28"/>
  <c r="E43" i="28"/>
  <c r="C43" i="28"/>
  <c r="E42" i="28"/>
  <c r="C42" i="28"/>
  <c r="E41" i="28"/>
  <c r="C41" i="28"/>
  <c r="E40" i="28"/>
  <c r="C40" i="28"/>
  <c r="E39" i="28"/>
  <c r="C39" i="28"/>
  <c r="D29" i="26"/>
  <c r="E29" i="26" s="1"/>
  <c r="B29" i="26"/>
  <c r="C29" i="26" s="1"/>
  <c r="E28" i="26"/>
  <c r="C28" i="26"/>
  <c r="E27" i="26"/>
  <c r="C27" i="26"/>
  <c r="E26" i="26"/>
  <c r="C26" i="26"/>
  <c r="E25" i="26"/>
  <c r="C25" i="26"/>
  <c r="E24" i="26"/>
  <c r="C24" i="26"/>
  <c r="E23" i="26"/>
  <c r="C23" i="26"/>
  <c r="C5" i="7" l="1"/>
  <c r="D5" i="7"/>
  <c r="E5" i="7"/>
  <c r="F5" i="7"/>
  <c r="G5" i="7"/>
  <c r="E15" i="8"/>
  <c r="E14" i="8"/>
  <c r="E13" i="8"/>
  <c r="E12" i="8"/>
  <c r="E11" i="8"/>
  <c r="E10" i="8"/>
  <c r="E9" i="8"/>
  <c r="E8" i="8"/>
  <c r="E7" i="8"/>
  <c r="E6" i="8"/>
  <c r="E5" i="8"/>
  <c r="H5" i="7"/>
</calcChain>
</file>

<file path=xl/sharedStrings.xml><?xml version="1.0" encoding="utf-8"?>
<sst xmlns="http://schemas.openxmlformats.org/spreadsheetml/2006/main" count="389" uniqueCount="238">
  <si>
    <t>Country/Region</t>
  </si>
  <si>
    <t>Growth (%)</t>
  </si>
  <si>
    <t>China</t>
  </si>
  <si>
    <t>Africa</t>
  </si>
  <si>
    <t>India</t>
  </si>
  <si>
    <t>Latin America and the Caribbean</t>
  </si>
  <si>
    <t>Northern America</t>
  </si>
  <si>
    <t>FY25</t>
  </si>
  <si>
    <t>H1 FY25</t>
  </si>
  <si>
    <t>H1 FY26</t>
  </si>
  <si>
    <t>Source: National Accounts Statistics, MoSPI.</t>
  </si>
  <si>
    <t>Q1-FY25</t>
  </si>
  <si>
    <t>Q2-FY25</t>
  </si>
  <si>
    <t>Q3-FY25</t>
  </si>
  <si>
    <t>Q4-FY25</t>
  </si>
  <si>
    <t>Q1-FY26</t>
  </si>
  <si>
    <t>Q2-FY26</t>
  </si>
  <si>
    <t>Chart VIII.4: India’s Seasonally Adjusted Global Exports of Medium- and High-Tech Manufactured Products (USD Billions)</t>
  </si>
  <si>
    <t>Date</t>
  </si>
  <si>
    <t>Source: UNIDO Statistics.</t>
  </si>
  <si>
    <t>Chart VIII.5: Optimism about prospects continue to remain high (Y-Axis represents Index Values on both charts)</t>
  </si>
  <si>
    <t>Manufacturing PMI</t>
  </si>
  <si>
    <t>6-Month Moving Average</t>
  </si>
  <si>
    <t>Source: HSBC Purchasing Managers Index.</t>
  </si>
  <si>
    <t>BEI</t>
  </si>
  <si>
    <t>Chart VIII.6: Year-on-year growth in Bank Credit to Industry</t>
  </si>
  <si>
    <t>FY19</t>
  </si>
  <si>
    <t>FY20</t>
  </si>
  <si>
    <t>FY21</t>
  </si>
  <si>
    <t>FY22</t>
  </si>
  <si>
    <t>FY23</t>
  </si>
  <si>
    <t>FY24</t>
  </si>
  <si>
    <t xml:space="preserve">Notes:  
(1) With effect from January 2019, sectoral credit data are based on revised format due to which values of some of the existing components published earlier have undergone changes. 
(2) Data since July 28, 2023 include the impact of the merger of a non-bank with a bank. Figures in parentheses exclude the impact of the merger.     </t>
  </si>
  <si>
    <t>Source: Database on Indian Economy, Reserve Bank of India.</t>
  </si>
  <si>
    <t>Chart VIII.7: Installed capacity, production and capacity utilisation of cement industry</t>
  </si>
  <si>
    <t>S.no.</t>
  </si>
  <si>
    <t>Year</t>
  </si>
  <si>
    <t>Installed Capacity</t>
  </si>
  <si>
    <t>Cement Production</t>
  </si>
  <si>
    <t>(Million tonnes)</t>
  </si>
  <si>
    <t>(Million Tonnes)</t>
  </si>
  <si>
    <t>FY15</t>
  </si>
  <si>
    <t>FY16</t>
  </si>
  <si>
    <t>FY17</t>
  </si>
  <si>
    <t>FY18</t>
  </si>
  <si>
    <t>Source: Department for Promotion of Industry and Internal Trade (DPIIT).</t>
  </si>
  <si>
    <t>Chart VIII.8: Finished Steel Production, Consumption, Exports and Imports</t>
  </si>
  <si>
    <t>Production</t>
  </si>
  <si>
    <t>Consumption</t>
  </si>
  <si>
    <t xml:space="preserve"> Exports (RHS)</t>
  </si>
  <si>
    <t>Imports (RHS)</t>
  </si>
  <si>
    <t>FY26(Apr-Oct)(P)</t>
  </si>
  <si>
    <t>Source: Ministry of Steel.</t>
  </si>
  <si>
    <t>Chart VIII.9: Coal: Domestic Production, consumption, and Import</t>
  </si>
  <si>
    <t> Year</t>
  </si>
  <si>
    <t>Domestic Production (in Mte)</t>
  </si>
  <si>
    <t>Consumption (in Mte.)</t>
  </si>
  <si>
    <t>Import (in Mte.) (RHS)</t>
  </si>
  <si>
    <t>FY14</t>
  </si>
  <si>
    <t>Source: Ministry of Coal</t>
  </si>
  <si>
    <t>Chart VIII.10: Coal Production as per cent of Domestic Consumption</t>
  </si>
  <si>
    <t>Coal Production as per cent of Domestic Consumption (%)</t>
  </si>
  <si>
    <t>Source: Survey calculation based on data from the Ministry of Coal.</t>
  </si>
  <si>
    <t xml:space="preserve">Chart VIII.11: Production of Chemicals and Petro-chemicals		</t>
  </si>
  <si>
    <t>Total Chemicals</t>
  </si>
  <si>
    <t xml:space="preserve"> Total Petrochemicals</t>
  </si>
  <si>
    <t>Source: Department of Chemicals and Petrochemicals.</t>
  </si>
  <si>
    <t>Chart VIII.13: Capital Goods: Production, Exports and Imports</t>
  </si>
  <si>
    <t>Export</t>
  </si>
  <si>
    <t>Import</t>
  </si>
  <si>
    <t>FY25 (P)</t>
  </si>
  <si>
    <t>(P): Provisional; Source: Industry Associations namely IEEMA, IMTMA, TAGMA, AFTPAI, PMMAI, PPMAI, TMMA &amp; IPAMA)</t>
  </si>
  <si>
    <t>Chart VIII.14: Production, sales and exports of automobiles</t>
  </si>
  <si>
    <t>Total Production</t>
  </si>
  <si>
    <t>Total Domestic Sales</t>
  </si>
  <si>
    <t>Total Exports (RHS)</t>
  </si>
  <si>
    <t>Source: Ministry of Heavy Industries.</t>
  </si>
  <si>
    <t>Chart VIII.15: Growing EV registrations</t>
  </si>
  <si>
    <t>Total EV Registrations on Vahan</t>
  </si>
  <si>
    <t>Source:  Ministry of Heavy Industries.</t>
  </si>
  <si>
    <t>Chart VIII.16: Growth of Electronics Production and Exports</t>
  </si>
  <si>
    <t>Values in ₹ lakh crore</t>
  </si>
  <si>
    <t>Chart VIII.17: Growing exports of the pharmaceutical industry</t>
  </si>
  <si>
    <t>FY 15</t>
  </si>
  <si>
    <t>FY 16</t>
  </si>
  <si>
    <t>FY 17</t>
  </si>
  <si>
    <t>FY 18</t>
  </si>
  <si>
    <t>FY 19</t>
  </si>
  <si>
    <t>FY 20</t>
  </si>
  <si>
    <t>FY 21</t>
  </si>
  <si>
    <t>FY 22</t>
  </si>
  <si>
    <t>FY 23</t>
  </si>
  <si>
    <t>FY 24</t>
  </si>
  <si>
    <t>FY 25</t>
  </si>
  <si>
    <t>Source: Directorate General of Commercial Intelligence and Statistics.</t>
  </si>
  <si>
    <t>Chart VIII.18: Trade in Textiles and Apparels</t>
  </si>
  <si>
    <t>2024-25 (Apr-Sep)</t>
  </si>
  <si>
    <t>2025-26 (Apr-Sep)</t>
  </si>
  <si>
    <t>Source: Ministry of Textiles</t>
  </si>
  <si>
    <t>Chart VIII.19: Share of components in India’s Textile Exports in FY 25 (in per cent)</t>
  </si>
  <si>
    <t>Ready Made Garments</t>
  </si>
  <si>
    <t>Cotton Textiles</t>
  </si>
  <si>
    <t>Man made Textiles</t>
  </si>
  <si>
    <t>Handicrafts</t>
  </si>
  <si>
    <t>Carpets</t>
  </si>
  <si>
    <t>Source: Ministry of Textiles. </t>
  </si>
  <si>
    <t>Chart VIII.20: India’s Ranking in the Global Innovation Index over the years</t>
  </si>
  <si>
    <t>Rank</t>
  </si>
  <si>
    <t>Source: World Intellectual Property Organization (WIPO).</t>
  </si>
  <si>
    <t>Chart VIII.21: Patent Applications</t>
  </si>
  <si>
    <t>IP</t>
  </si>
  <si>
    <t>Patents Filed</t>
  </si>
  <si>
    <t>2014-15</t>
  </si>
  <si>
    <t>2015-16</t>
  </si>
  <si>
    <t>2016-17</t>
  </si>
  <si>
    <t>2017-18</t>
  </si>
  <si>
    <t>2018-19</t>
  </si>
  <si>
    <t>2019-20</t>
  </si>
  <si>
    <t>2020-21</t>
  </si>
  <si>
    <t>2021-22</t>
  </si>
  <si>
    <t>2022-23</t>
  </si>
  <si>
    <t>2023-24</t>
  </si>
  <si>
    <t>2024-25</t>
  </si>
  <si>
    <t>Source: DPIIT.</t>
  </si>
  <si>
    <t>Chart VIII.22: Trademark Registrations</t>
  </si>
  <si>
    <t>Years</t>
  </si>
  <si>
    <t>Chart VIII.24: R&amp;D Expenditures in semiconductor industry as a percentage of Sales (2024)</t>
  </si>
  <si>
    <t>Country</t>
  </si>
  <si>
    <t>United States</t>
  </si>
  <si>
    <t>South Korea</t>
  </si>
  <si>
    <t>Taiwan</t>
  </si>
  <si>
    <t>EU27</t>
  </si>
  <si>
    <t>Japan</t>
  </si>
  <si>
    <t>Source: State of the U.S. Semiconductor Industry 2025, Semiconductor Industry Association</t>
  </si>
  <si>
    <t>Chart VIII.25: Growth in terms of number of QCOs and coverage</t>
  </si>
  <si>
    <t>Department of Chemicals and Petrochemicals</t>
  </si>
  <si>
    <t>DPIIT</t>
  </si>
  <si>
    <t>Source: Bureau of Indian Standards( BIS)</t>
  </si>
  <si>
    <t xml:space="preserve">Year </t>
  </si>
  <si>
    <t>2025*</t>
  </si>
  <si>
    <t>Source: Bureau of Indian Standards (BIS).</t>
  </si>
  <si>
    <t>Note: *As on 31 December 2025. </t>
  </si>
  <si>
    <t>Sources</t>
  </si>
  <si>
    <t>Commercial bank</t>
  </si>
  <si>
    <t>Cooperatives</t>
  </si>
  <si>
    <t>MFI</t>
  </si>
  <si>
    <t>Moneylenders</t>
  </si>
  <si>
    <t>Supplier</t>
  </si>
  <si>
    <t>Friends</t>
  </si>
  <si>
    <t>Source: Survey Calculations based on Annual Survey of Unincorporated Sector Enterprises</t>
  </si>
  <si>
    <t>(ASUSE) 2021-22 and 2023–24 Database, MoSPI.</t>
  </si>
  <si>
    <t>Note: MFI stands for microfinance institution</t>
  </si>
  <si>
    <t>Chart VIII.27: Average interest burden across different sources of finance (in per cent)</t>
  </si>
  <si>
    <t>Average Interest burden on all loans</t>
  </si>
  <si>
    <t>Commercial banks</t>
  </si>
  <si>
    <t>Cooperative</t>
  </si>
  <si>
    <t>(ASUSE) 2023–24 Database,MoSPI.</t>
  </si>
  <si>
    <t>Chart VIII.28: Distribution of Amount of Loan Outstanding by sources of financing (in per cent)</t>
  </si>
  <si>
    <t>commercial bank</t>
  </si>
  <si>
    <t>cooperative</t>
  </si>
  <si>
    <t>moneylenders</t>
  </si>
  <si>
    <t>supplier</t>
  </si>
  <si>
    <t>friends</t>
  </si>
  <si>
    <t>(ASUSE) 2023–24 Database, MoSPI.</t>
  </si>
  <si>
    <t>Chart VIII.29: Backward GVC Participation – BVAX (as per cent of Gross Exports), India and Vietnam</t>
  </si>
  <si>
    <t>units in '000</t>
  </si>
  <si>
    <t>in '000 MT</t>
  </si>
  <si>
    <t>in MT</t>
  </si>
  <si>
    <t>in USD Mn</t>
  </si>
  <si>
    <t>Jute Products</t>
  </si>
  <si>
    <t>Silk Products</t>
  </si>
  <si>
    <t>PRODUCTS UNDER QCO (as on 31 Dec of the year)</t>
  </si>
  <si>
    <t>Ministry/Department</t>
  </si>
  <si>
    <t>Sl. NO.</t>
  </si>
  <si>
    <t>Total QCOs/Products</t>
  </si>
  <si>
    <t>QCOs</t>
  </si>
  <si>
    <t>Products</t>
  </si>
  <si>
    <t>85 + 1 Horizontal QCO (IS 302 (Part 1))</t>
  </si>
  <si>
    <t>362 (incl. IS 302-1)</t>
  </si>
  <si>
    <t>3 + 1 OTR</t>
  </si>
  <si>
    <t>14 + OTR</t>
  </si>
  <si>
    <t>Others</t>
  </si>
  <si>
    <t>Total</t>
  </si>
  <si>
    <t>143 + 2 Horizontal QCOs</t>
  </si>
  <si>
    <t>M/o Steel</t>
  </si>
  <si>
    <t>M/o Heavy Industries</t>
  </si>
  <si>
    <t>M/o Electronics &amp; Information Technology</t>
  </si>
  <si>
    <t>M/o Textiles</t>
  </si>
  <si>
    <t>Average Interest Budern on Loans &lt;=₹50,000</t>
  </si>
  <si>
    <t>More than ₹1 lakh</t>
  </si>
  <si>
    <t>Vietnam</t>
  </si>
  <si>
    <t>BVAX, %</t>
  </si>
  <si>
    <t>Source: OECD-TiVA database.</t>
  </si>
  <si>
    <t>Source: DPIIT  Note: *Data for 2025 is as on 31 October 2025</t>
  </si>
  <si>
    <t>No. of Startups (In lakh)</t>
  </si>
  <si>
    <t>Sources of Finance</t>
  </si>
  <si>
    <t>cooperatives</t>
  </si>
  <si>
    <r>
      <t xml:space="preserve">Source: Government of India, </t>
    </r>
    <r>
      <rPr>
        <i/>
        <sz val="10"/>
        <color rgb="FF000000"/>
        <rFont val="Times New Roman"/>
        <family val="1"/>
      </rPr>
      <t>Annual Survey of Unincorporated Sector Enterprises (ASUSE) 2021-22 and 2023–24 Database</t>
    </r>
    <r>
      <rPr>
        <sz val="10"/>
        <color rgb="FF000000"/>
        <rFont val="Times New Roman"/>
        <family val="1"/>
      </rPr>
      <t>, Ministry of Statistics &amp; Programme Implementation (MOSPI)</t>
    </r>
  </si>
  <si>
    <t>Source of Finance</t>
  </si>
  <si>
    <t xml:space="preserve">Total </t>
  </si>
  <si>
    <r>
      <t xml:space="preserve">Source: Government of India, </t>
    </r>
    <r>
      <rPr>
        <i/>
        <sz val="10"/>
        <color rgb="FF000000"/>
        <rFont val="Times New Roman"/>
        <family val="1"/>
      </rPr>
      <t>Annual Survey of Unincorporated Sector Enterprises (ASUSE) 2023–24 Database</t>
    </r>
    <r>
      <rPr>
        <sz val="10"/>
        <color rgb="FF000000"/>
        <rFont val="Times New Roman"/>
        <family val="1"/>
      </rPr>
      <t>, Ministry of Statistics &amp; Programme Implementation (MOSPI)</t>
    </r>
  </si>
  <si>
    <t>Distribution of Amount of Loan Outstanding</t>
  </si>
  <si>
    <t>less than ₹50,000</t>
  </si>
  <si>
    <t>No. of Establishments with loan amount outsanding for  2021-22</t>
  </si>
  <si>
    <t>Percentage of Establishments with loan amount outsanding for  2021-22</t>
  </si>
  <si>
    <t>No. of Establishments with loan amount outsanding for  2023-24</t>
  </si>
  <si>
    <t>Percentage of Establishments with loan amount outsanding for  2023-24</t>
  </si>
  <si>
    <t>No. of Establishments with loan amount outstanding less than ₹50,000</t>
  </si>
  <si>
    <t>Percentage of Establishments with loan amount outstanding less than ₹50,000 rupees</t>
  </si>
  <si>
    <t>No. of Establishments with loan amount outstanding greater than ₹1 lakh</t>
  </si>
  <si>
    <t>Percentage of Establishments with loan amount outstanding greater than ₹1 lakh</t>
  </si>
  <si>
    <t>Source: UNIDO World Manufacturing Production and Trade- Quarterly Report, Q3 2025</t>
  </si>
  <si>
    <t>Europe</t>
  </si>
  <si>
    <t>Chart VIII.26: Distribution of establishments by sources of loan outstanding (as on last date of reference period) (in per cent)</t>
  </si>
  <si>
    <t>Asia and Oceania (excl. China)</t>
  </si>
  <si>
    <t>Chart VIII.1 Quarter over Quarter Growth of Manufacturing Output for Q3 2025</t>
  </si>
  <si>
    <t xml:space="preserve">Seasonally Adjusted Global Exports of Medium- and High-Tech Manufactured Products </t>
  </si>
  <si>
    <t xml:space="preserve"> Chart VIII.2: Real Industry GVA Growth (y-o-y)</t>
  </si>
  <si>
    <t>Chart VIII.3: Sustained Momentum in Real Manufacturing GVA Growth (y-o-y)</t>
  </si>
  <si>
    <t xml:space="preserve">BVAX- measured as the share of foreign 
value added in gross exports </t>
  </si>
  <si>
    <t>Real Industry GVA Growth (y-o-y) (%)</t>
  </si>
  <si>
    <t>Real Manufacturing GVA Growth (y-o-y)  (%)</t>
  </si>
  <si>
    <t>Source: Business Expectations Index (RBI Industrial Outlook Survey of the Manufacturing Sector for Q2 FY26)</t>
  </si>
  <si>
    <t>Growth in Gross Bank Credit to Industry (y-o-y) (%)</t>
  </si>
  <si>
    <t>Gross Bank Credit to Industry (Micro and Small, Medium and Large)</t>
  </si>
  <si>
    <t>in million tonnes</t>
  </si>
  <si>
    <t xml:space="preserve">Chart VIII.12: Installed Capacity of Chemicals and Petro-chemicals			</t>
  </si>
  <si>
    <t>(in ₹Crore )</t>
  </si>
  <si>
    <t>Share of components in India’s Textile Exports in FY 25 (in per cent)</t>
  </si>
  <si>
    <t>Components</t>
  </si>
  <si>
    <t>Chart VIII.23: Rapid Growth in DPIIT-Recognized Startups (Cumulative no. of startups)</t>
  </si>
  <si>
    <t>R&amp;D Expenditure as a percentage of sector sales (%)</t>
  </si>
  <si>
    <t>Note: Industry comprises of four sub-sectors: Manufacturing; Electricty, gas, water supply &amp; Other utility services; Construction; and Mining and Quarrying</t>
  </si>
  <si>
    <t>Capacity utilisation (%)(RHS)</t>
  </si>
  <si>
    <t xml:space="preserve">Source: Ministry of Electronics and Information Technology. *Note: Production data is sourced from Industry Association for FY25; Import, Export data is sourced from Directorate General of Commercial Intelligence and Statistics (DGCI&amp;S) </t>
  </si>
  <si>
    <t>Total exports of Bulk Drugs, Drug Intermediates and Drug Formulations, Biologicals (in USD Billion)</t>
  </si>
  <si>
    <t>IP Trademarks Registered</t>
  </si>
  <si>
    <t>Note: Average Interest Burden is calculated as follows: Average Interest Burden =  Interest paid during that reference period/Loan Amount Outsanding as on last date of reference period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</si>
</sst>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d\ mmmm\ yyyy"/>
    <numFmt numFmtId="166" formatCode="#,###,###;\-#,###,###"/>
  </numFmts>
  <fonts count="32">
    <font>
      <sz val="11"/>
      <color theme="1"/>
      <name val="Aptos Narrow"/>
      <family val="2"/>
      <scheme val="minor"/>
    </font>
    <font>
      <sz val="11"/>
      <color theme="1"/>
      <name val="Aptos Narrow"/>
      <family val="2"/>
      <scheme val="minor"/>
    </font>
    <font>
      <b/>
      <sz val="12"/>
      <color theme="1"/>
      <name val="Aptos Narrow"/>
      <family val="2"/>
      <scheme val="minor"/>
    </font>
    <font>
      <b/>
      <sz val="12"/>
      <color theme="1"/>
      <name val="Georgia"/>
      <family val="1"/>
    </font>
    <font>
      <sz val="11"/>
      <color theme="1"/>
      <name val="Georgia"/>
      <family val="1"/>
    </font>
    <font>
      <b/>
      <sz val="10"/>
      <color theme="1"/>
      <name val="Times New Roman"/>
      <family val="1"/>
    </font>
    <font>
      <b/>
      <sz val="11"/>
      <color theme="1"/>
      <name val="Aptos Narrow"/>
      <family val="2"/>
      <scheme val="minor"/>
    </font>
    <font>
      <sz val="9"/>
      <color theme="1"/>
      <name val="Aptos Narrow"/>
      <family val="2"/>
      <scheme val="minor"/>
    </font>
    <font>
      <b/>
      <sz val="12"/>
      <color rgb="FF000000"/>
      <name val="Times New Roman"/>
      <family val="1"/>
    </font>
    <font>
      <sz val="9"/>
      <color theme="1"/>
      <name val="Georgia"/>
      <family val="1"/>
    </font>
    <font>
      <sz val="10"/>
      <color theme="1"/>
      <name val="Georgia"/>
      <family val="1"/>
    </font>
    <font>
      <sz val="12"/>
      <color theme="1"/>
      <name val="Georgia"/>
      <family val="1"/>
    </font>
    <font>
      <b/>
      <sz val="11"/>
      <color theme="1"/>
      <name val="Georgia"/>
      <family val="1"/>
    </font>
    <font>
      <sz val="10"/>
      <color rgb="FF141413"/>
      <name val="Georgia"/>
      <family val="1"/>
    </font>
    <font>
      <sz val="10"/>
      <color rgb="FF000000"/>
      <name val="Georgia"/>
      <family val="1"/>
    </font>
    <font>
      <sz val="11"/>
      <color rgb="FF000000"/>
      <name val="Georgia"/>
      <family val="1"/>
    </font>
    <font>
      <b/>
      <sz val="10"/>
      <color theme="1"/>
      <name val="Georgia"/>
      <family val="1"/>
    </font>
    <font>
      <i/>
      <sz val="10"/>
      <color rgb="FF000000"/>
      <name val="Georgia"/>
      <family val="1"/>
    </font>
    <font>
      <i/>
      <sz val="10"/>
      <color theme="1"/>
      <name val="Georgia"/>
      <family val="1"/>
    </font>
    <font>
      <sz val="12"/>
      <color rgb="FF000000"/>
      <name val="Georgia"/>
      <family val="1"/>
    </font>
    <font>
      <sz val="10"/>
      <color theme="1"/>
      <name val="Georgia"/>
      <family val="1"/>
    </font>
    <font>
      <b/>
      <sz val="12"/>
      <color theme="1"/>
      <name val="Georgia"/>
      <family val="1"/>
    </font>
    <font>
      <b/>
      <sz val="12"/>
      <color theme="1"/>
      <name val="Times New Roman"/>
      <family val="1"/>
    </font>
    <font>
      <sz val="12"/>
      <color theme="1"/>
      <name val="Times New Roman"/>
      <family val="1"/>
    </font>
    <font>
      <sz val="12"/>
      <color theme="1"/>
      <name val="Aptos Narrow"/>
      <family val="2"/>
      <scheme val="minor"/>
    </font>
    <font>
      <sz val="10"/>
      <color rgb="FF000000"/>
      <name val="Times New Roman"/>
      <family val="1"/>
    </font>
    <font>
      <i/>
      <sz val="10"/>
      <color rgb="FF000000"/>
      <name val="Times New Roman"/>
      <family val="1"/>
    </font>
    <font>
      <b/>
      <sz val="11"/>
      <color rgb="FF000000"/>
      <name val="Georgia"/>
      <family val="1"/>
    </font>
    <font>
      <b/>
      <sz val="9"/>
      <color rgb="FF000000"/>
      <name val="Arial"/>
      <family val="2"/>
    </font>
    <font>
      <b/>
      <sz val="11"/>
      <name val="Georgia"/>
      <family val="1"/>
    </font>
    <font>
      <b/>
      <sz val="9"/>
      <color theme="1"/>
      <name val="Georgia"/>
      <family val="1"/>
    </font>
    <font>
      <b/>
      <sz val="12"/>
      <color rgb="FF000000"/>
      <name val="Georgia"/>
      <family val="1"/>
    </font>
  </fonts>
  <fills count="5">
    <fill>
      <patternFill patternType="none"/>
    </fill>
    <fill>
      <patternFill patternType="gray125"/>
    </fill>
    <fill>
      <patternFill patternType="solid">
        <fgColor theme="0"/>
        <bgColor indexed="64"/>
      </patternFill>
    </fill>
    <fill>
      <patternFill patternType="solid">
        <fgColor rgb="FFFFFFFF"/>
        <bgColor rgb="FFFFFFFF"/>
      </patternFill>
    </fill>
    <fill>
      <patternFill patternType="solid">
        <fgColor rgb="FFFFFFFF"/>
        <bgColor indexed="64"/>
      </patternFill>
    </fill>
  </fills>
  <borders count="31">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style="thin">
        <color rgb="FF000000"/>
      </right>
      <top style="thin">
        <color rgb="FF000000"/>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rgb="FF000000"/>
      </right>
      <top style="thin">
        <color indexed="64"/>
      </top>
      <bottom style="thin">
        <color indexed="64"/>
      </bottom>
      <diagonal/>
    </border>
    <border>
      <left style="thin">
        <color indexed="64"/>
      </left>
      <right style="thin">
        <color indexed="64"/>
      </right>
      <top style="thin">
        <color rgb="FF000000"/>
      </top>
      <bottom style="thin">
        <color indexed="64"/>
      </bottom>
      <diagonal/>
    </border>
    <border>
      <left style="thin">
        <color indexed="64"/>
      </left>
      <right style="thin">
        <color rgb="FF000000"/>
      </right>
      <top style="thin">
        <color rgb="FF000000"/>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rgb="FF000000"/>
      </left>
      <right style="thin">
        <color rgb="FF000000"/>
      </right>
      <top/>
      <bottom/>
      <diagonal/>
    </border>
    <border>
      <left style="medium">
        <color indexed="64"/>
      </left>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rgb="FF000000"/>
      </left>
      <right/>
      <top/>
      <bottom/>
      <diagonal/>
    </border>
  </borders>
  <cellStyleXfs count="3">
    <xf numFmtId="0" fontId="0" fillId="0" borderId="0"/>
    <xf numFmtId="9" fontId="1" fillId="0" borderId="0" applyFont="0" applyFill="0" applyBorder="0" applyAlignment="0" applyProtection="0"/>
    <xf numFmtId="0" fontId="24" fillId="0" borderId="0"/>
  </cellStyleXfs>
  <cellXfs count="190">
    <xf numFmtId="0" fontId="0" fillId="0" borderId="0" xfId="0"/>
    <xf numFmtId="0" fontId="2" fillId="0" borderId="0" xfId="0" applyFont="1"/>
    <xf numFmtId="10" fontId="0" fillId="0" borderId="0" xfId="1" applyNumberFormat="1" applyFont="1"/>
    <xf numFmtId="0" fontId="3" fillId="0" borderId="0" xfId="0" applyFont="1"/>
    <xf numFmtId="0" fontId="4" fillId="0" borderId="0" xfId="0" applyFont="1"/>
    <xf numFmtId="17" fontId="0" fillId="0" borderId="0" xfId="0" applyNumberFormat="1"/>
    <xf numFmtId="2" fontId="0" fillId="0" borderId="0" xfId="0" applyNumberFormat="1"/>
    <xf numFmtId="0" fontId="7" fillId="0" borderId="0" xfId="0" applyFont="1"/>
    <xf numFmtId="0" fontId="8" fillId="0" borderId="0" xfId="0" applyFont="1" applyAlignment="1">
      <alignment vertical="center" wrapText="1"/>
    </xf>
    <xf numFmtId="0" fontId="4" fillId="0" borderId="1" xfId="0" applyFont="1" applyBorder="1" applyAlignment="1">
      <alignment horizontal="center"/>
    </xf>
    <xf numFmtId="10" fontId="4" fillId="0" borderId="1" xfId="1" applyNumberFormat="1" applyFont="1" applyBorder="1" applyAlignment="1">
      <alignment horizontal="center"/>
    </xf>
    <xf numFmtId="0" fontId="6" fillId="0" borderId="0" xfId="0" applyFont="1"/>
    <xf numFmtId="9" fontId="0" fillId="0" borderId="1" xfId="0" applyNumberFormat="1" applyBorder="1"/>
    <xf numFmtId="0" fontId="4" fillId="0" borderId="1" xfId="0" applyFont="1" applyBorder="1"/>
    <xf numFmtId="164" fontId="4" fillId="0" borderId="1" xfId="0" applyNumberFormat="1" applyFont="1" applyBorder="1"/>
    <xf numFmtId="0" fontId="9" fillId="0" borderId="0" xfId="0" applyFont="1"/>
    <xf numFmtId="0" fontId="10" fillId="0" borderId="0" xfId="0" applyFont="1"/>
    <xf numFmtId="0" fontId="4" fillId="0" borderId="0" xfId="0" applyFont="1" applyAlignment="1">
      <alignment horizontal="center"/>
    </xf>
    <xf numFmtId="4" fontId="4" fillId="0" borderId="1" xfId="0" applyNumberFormat="1" applyFont="1" applyBorder="1" applyAlignment="1">
      <alignment horizontal="center"/>
    </xf>
    <xf numFmtId="10" fontId="4" fillId="0" borderId="8" xfId="1" applyNumberFormat="1" applyFont="1" applyBorder="1" applyAlignment="1">
      <alignment horizontal="center"/>
    </xf>
    <xf numFmtId="0" fontId="11" fillId="0" borderId="1" xfId="0" applyFont="1" applyBorder="1" applyAlignment="1">
      <alignment horizontal="left"/>
    </xf>
    <xf numFmtId="0" fontId="12" fillId="0" borderId="0" xfId="0" applyFont="1"/>
    <xf numFmtId="17" fontId="4" fillId="0" borderId="1" xfId="0" applyNumberFormat="1" applyFont="1" applyBorder="1"/>
    <xf numFmtId="2" fontId="4" fillId="0" borderId="1" xfId="0" applyNumberFormat="1" applyFont="1" applyBorder="1"/>
    <xf numFmtId="17" fontId="4" fillId="0" borderId="1" xfId="0" applyNumberFormat="1" applyFont="1" applyBorder="1" applyAlignment="1">
      <alignment horizontal="center"/>
    </xf>
    <xf numFmtId="0" fontId="13" fillId="0" borderId="0" xfId="0" applyFont="1"/>
    <xf numFmtId="0" fontId="15" fillId="0" borderId="1" xfId="0" applyFont="1" applyBorder="1" applyAlignment="1">
      <alignment wrapText="1"/>
    </xf>
    <xf numFmtId="0" fontId="15" fillId="0" borderId="6" xfId="0" applyFont="1" applyBorder="1" applyAlignment="1">
      <alignment wrapText="1"/>
    </xf>
    <xf numFmtId="0" fontId="15" fillId="0" borderId="4" xfId="0" applyFont="1" applyBorder="1" applyAlignment="1">
      <alignment wrapText="1"/>
    </xf>
    <xf numFmtId="0" fontId="15" fillId="0" borderId="0" xfId="0" applyFont="1" applyAlignment="1">
      <alignment wrapText="1"/>
    </xf>
    <xf numFmtId="0" fontId="15" fillId="0" borderId="1" xfId="0" applyFont="1" applyBorder="1" applyAlignment="1">
      <alignment horizontal="center" wrapText="1"/>
    </xf>
    <xf numFmtId="0" fontId="4" fillId="0" borderId="0" xfId="0" applyFont="1" applyAlignment="1">
      <alignment wrapText="1"/>
    </xf>
    <xf numFmtId="2" fontId="4" fillId="0" borderId="0" xfId="0" applyNumberFormat="1" applyFont="1"/>
    <xf numFmtId="0" fontId="15" fillId="0" borderId="1" xfId="0" applyFont="1" applyBorder="1" applyAlignment="1">
      <alignment vertical="center"/>
    </xf>
    <xf numFmtId="0" fontId="15" fillId="0" borderId="1" xfId="0" applyFont="1" applyBorder="1" applyAlignment="1">
      <alignment horizontal="center" vertical="center"/>
    </xf>
    <xf numFmtId="0" fontId="15" fillId="4" borderId="1" xfId="0" applyFont="1" applyFill="1" applyBorder="1" applyAlignment="1">
      <alignment horizontal="center" vertical="center"/>
    </xf>
    <xf numFmtId="0" fontId="15" fillId="0" borderId="1" xfId="0" applyFont="1" applyBorder="1" applyAlignment="1">
      <alignment horizontal="center" vertical="center" wrapText="1"/>
    </xf>
    <xf numFmtId="0" fontId="4" fillId="0" borderId="1" xfId="0" applyFont="1" applyBorder="1" applyAlignment="1">
      <alignment horizontal="center" vertical="center"/>
    </xf>
    <xf numFmtId="0" fontId="4" fillId="4" borderId="1" xfId="0" applyFont="1" applyFill="1" applyBorder="1" applyAlignment="1">
      <alignment horizontal="center" vertical="center"/>
    </xf>
    <xf numFmtId="0" fontId="4" fillId="0" borderId="1" xfId="0" applyFont="1" applyBorder="1" applyAlignment="1">
      <alignment horizontal="center" vertical="center" wrapText="1"/>
    </xf>
    <xf numFmtId="2" fontId="4" fillId="0" borderId="1" xfId="0" applyNumberFormat="1" applyFont="1" applyBorder="1" applyAlignment="1">
      <alignment horizontal="center"/>
    </xf>
    <xf numFmtId="0" fontId="12" fillId="0" borderId="0" xfId="0" applyFont="1" applyAlignment="1">
      <alignment horizontal="center"/>
    </xf>
    <xf numFmtId="0" fontId="4" fillId="0" borderId="7" xfId="0" applyFont="1" applyBorder="1"/>
    <xf numFmtId="0" fontId="4" fillId="0" borderId="11" xfId="0" applyFont="1" applyBorder="1"/>
    <xf numFmtId="0" fontId="17" fillId="0" borderId="4" xfId="0" applyFont="1" applyBorder="1"/>
    <xf numFmtId="3" fontId="15" fillId="0" borderId="1" xfId="0" applyNumberFormat="1" applyFont="1" applyBorder="1" applyAlignment="1">
      <alignment wrapText="1"/>
    </xf>
    <xf numFmtId="3" fontId="15" fillId="0" borderId="2" xfId="0" applyNumberFormat="1" applyFont="1" applyBorder="1" applyAlignment="1">
      <alignment wrapText="1"/>
    </xf>
    <xf numFmtId="4" fontId="15" fillId="0" borderId="1" xfId="0" applyNumberFormat="1" applyFont="1" applyBorder="1" applyAlignment="1">
      <alignment horizontal="center" wrapText="1"/>
    </xf>
    <xf numFmtId="164" fontId="4" fillId="0" borderId="7" xfId="0" applyNumberFormat="1" applyFont="1" applyBorder="1"/>
    <xf numFmtId="0" fontId="4" fillId="0" borderId="7" xfId="0" applyFont="1" applyBorder="1" applyAlignment="1">
      <alignment horizontal="justify" vertical="center" wrapText="1"/>
    </xf>
    <xf numFmtId="164" fontId="11" fillId="0" borderId="1" xfId="0" applyNumberFormat="1" applyFont="1" applyBorder="1" applyAlignment="1">
      <alignment horizontal="center"/>
    </xf>
    <xf numFmtId="0" fontId="19" fillId="0" borderId="1" xfId="0" applyFont="1" applyBorder="1" applyAlignment="1">
      <alignment horizontal="center" wrapText="1"/>
    </xf>
    <xf numFmtId="0" fontId="15" fillId="0" borderId="2" xfId="0" applyFont="1" applyBorder="1" applyAlignment="1">
      <alignment wrapText="1"/>
    </xf>
    <xf numFmtId="0" fontId="20" fillId="0" borderId="0" xfId="0" applyFont="1"/>
    <xf numFmtId="0" fontId="21" fillId="0" borderId="0" xfId="0" applyFont="1"/>
    <xf numFmtId="0" fontId="19" fillId="0" borderId="1" xfId="0" applyFont="1" applyBorder="1" applyAlignment="1">
      <alignment horizontal="center" vertical="center" wrapText="1"/>
    </xf>
    <xf numFmtId="3" fontId="4" fillId="0" borderId="1" xfId="0" applyNumberFormat="1" applyFont="1" applyBorder="1"/>
    <xf numFmtId="0" fontId="19" fillId="0" borderId="6" xfId="0" applyFont="1" applyBorder="1" applyAlignment="1">
      <alignment horizontal="center" vertical="center" wrapText="1"/>
    </xf>
    <xf numFmtId="3" fontId="11" fillId="0" borderId="4" xfId="0" applyNumberFormat="1" applyFont="1" applyBorder="1" applyAlignment="1">
      <alignment horizontal="center" vertical="center" wrapText="1"/>
    </xf>
    <xf numFmtId="0" fontId="19" fillId="0" borderId="0" xfId="0" applyFont="1" applyAlignment="1">
      <alignment horizontal="center" vertical="center" wrapText="1"/>
    </xf>
    <xf numFmtId="9" fontId="4" fillId="0" borderId="1" xfId="0" applyNumberFormat="1" applyFont="1" applyBorder="1"/>
    <xf numFmtId="9" fontId="4" fillId="0" borderId="0" xfId="1" applyFont="1" applyBorder="1" applyAlignment="1">
      <alignment horizontal="center"/>
    </xf>
    <xf numFmtId="0" fontId="4" fillId="0" borderId="6" xfId="0" applyFont="1" applyBorder="1"/>
    <xf numFmtId="0" fontId="5" fillId="0" borderId="0" xfId="0" applyFont="1" applyAlignment="1">
      <alignment horizontal="center"/>
    </xf>
    <xf numFmtId="0" fontId="10" fillId="0" borderId="7" xfId="0" applyFont="1" applyBorder="1"/>
    <xf numFmtId="0" fontId="10" fillId="0" borderId="15" xfId="0" applyFont="1" applyBorder="1"/>
    <xf numFmtId="0" fontId="10" fillId="0" borderId="1" xfId="0" applyFont="1" applyBorder="1" applyAlignment="1">
      <alignment horizontal="right"/>
    </xf>
    <xf numFmtId="0" fontId="16" fillId="0" borderId="0" xfId="0" applyFont="1" applyAlignment="1">
      <alignment horizontal="center"/>
    </xf>
    <xf numFmtId="0" fontId="10" fillId="0" borderId="7" xfId="0" applyFont="1" applyBorder="1" applyAlignment="1">
      <alignment horizontal="center" wrapText="1"/>
    </xf>
    <xf numFmtId="0" fontId="10" fillId="0" borderId="14" xfId="0" applyFont="1" applyBorder="1" applyAlignment="1">
      <alignment horizontal="center" wrapText="1"/>
    </xf>
    <xf numFmtId="0" fontId="20" fillId="0" borderId="1" xfId="0" applyFont="1" applyBorder="1"/>
    <xf numFmtId="0" fontId="12" fillId="0" borderId="0" xfId="0" applyFont="1" applyAlignment="1"/>
    <xf numFmtId="0" fontId="12" fillId="0" borderId="12" xfId="0" applyFont="1" applyBorder="1"/>
    <xf numFmtId="0" fontId="12" fillId="0" borderId="13" xfId="0" applyFont="1" applyBorder="1"/>
    <xf numFmtId="0" fontId="4" fillId="0" borderId="2" xfId="0" applyFont="1" applyBorder="1"/>
    <xf numFmtId="0" fontId="4" fillId="0" borderId="7" xfId="0" applyFont="1" applyFill="1" applyBorder="1"/>
    <xf numFmtId="164" fontId="4" fillId="0" borderId="4" xfId="0" applyNumberFormat="1" applyFont="1" applyBorder="1"/>
    <xf numFmtId="164" fontId="4" fillId="0" borderId="2" xfId="0" applyNumberFormat="1" applyFont="1" applyBorder="1"/>
    <xf numFmtId="164" fontId="4" fillId="0" borderId="7" xfId="0" applyNumberFormat="1" applyFont="1" applyFill="1" applyBorder="1"/>
    <xf numFmtId="0" fontId="12" fillId="0" borderId="7" xfId="0" applyFont="1" applyBorder="1" applyAlignment="1">
      <alignment horizontal="center"/>
    </xf>
    <xf numFmtId="0" fontId="12" fillId="0" borderId="7" xfId="0" applyFont="1" applyBorder="1" applyAlignment="1">
      <alignment horizontal="center" wrapText="1"/>
    </xf>
    <xf numFmtId="0" fontId="23" fillId="0" borderId="7" xfId="0" applyFont="1" applyBorder="1" applyAlignment="1">
      <alignment horizontal="justify" vertical="center" wrapText="1"/>
    </xf>
    <xf numFmtId="0" fontId="23" fillId="0" borderId="7" xfId="0" applyFont="1" applyFill="1" applyBorder="1" applyAlignment="1">
      <alignment horizontal="justify" vertical="center" wrapText="1"/>
    </xf>
    <xf numFmtId="0" fontId="10" fillId="0" borderId="4" xfId="0" applyFont="1" applyBorder="1" applyAlignment="1">
      <alignment horizontal="center"/>
    </xf>
    <xf numFmtId="0" fontId="23" fillId="0" borderId="0" xfId="0" applyFont="1" applyBorder="1" applyAlignment="1">
      <alignment horizontal="justify" vertical="center" wrapText="1"/>
    </xf>
    <xf numFmtId="0" fontId="22" fillId="0" borderId="0" xfId="0" applyFont="1" applyBorder="1" applyAlignment="1">
      <alignment horizontal="justify" vertical="center" wrapText="1"/>
    </xf>
    <xf numFmtId="0" fontId="10" fillId="0" borderId="0" xfId="0" applyFont="1" applyBorder="1" applyAlignment="1">
      <alignment horizontal="center"/>
    </xf>
    <xf numFmtId="0" fontId="0" fillId="0" borderId="7" xfId="0" applyBorder="1"/>
    <xf numFmtId="0" fontId="4" fillId="0" borderId="7" xfId="0" applyFont="1" applyBorder="1" applyAlignment="1">
      <alignment horizontal="left"/>
    </xf>
    <xf numFmtId="0" fontId="22" fillId="0" borderId="7" xfId="0" applyFont="1" applyBorder="1" applyAlignment="1">
      <alignment horizontal="justify" vertical="center" wrapText="1"/>
    </xf>
    <xf numFmtId="9" fontId="4" fillId="0" borderId="1" xfId="1" applyFont="1" applyBorder="1"/>
    <xf numFmtId="0" fontId="24" fillId="0" borderId="0" xfId="2"/>
    <xf numFmtId="0" fontId="6" fillId="0" borderId="16" xfId="0" applyFont="1" applyBorder="1" applyAlignment="1">
      <alignment horizontal="center" vertical="center" wrapText="1"/>
    </xf>
    <xf numFmtId="0" fontId="6" fillId="0" borderId="17" xfId="0" applyFont="1" applyBorder="1" applyAlignment="1">
      <alignment horizontal="center" vertical="center" wrapText="1"/>
    </xf>
    <xf numFmtId="0" fontId="6" fillId="0" borderId="18" xfId="0" applyFont="1" applyBorder="1"/>
    <xf numFmtId="0" fontId="0" fillId="0" borderId="18" xfId="0" applyBorder="1"/>
    <xf numFmtId="9" fontId="0" fillId="0" borderId="18" xfId="1" applyFont="1" applyBorder="1"/>
    <xf numFmtId="9" fontId="0" fillId="0" borderId="19" xfId="1" applyFont="1" applyBorder="1"/>
    <xf numFmtId="0" fontId="6" fillId="0" borderId="20" xfId="0" applyFont="1" applyBorder="1"/>
    <xf numFmtId="0" fontId="0" fillId="0" borderId="20" xfId="0" applyBorder="1"/>
    <xf numFmtId="9" fontId="0" fillId="0" borderId="20" xfId="1" applyFont="1" applyBorder="1"/>
    <xf numFmtId="9" fontId="0" fillId="0" borderId="21" xfId="1" applyFont="1" applyBorder="1"/>
    <xf numFmtId="0" fontId="6" fillId="0" borderId="22" xfId="0" applyFont="1" applyBorder="1"/>
    <xf numFmtId="0" fontId="0" fillId="0" borderId="22" xfId="0" applyBorder="1"/>
    <xf numFmtId="9" fontId="0" fillId="0" borderId="22" xfId="1" applyFont="1" applyBorder="1"/>
    <xf numFmtId="9" fontId="0" fillId="0" borderId="23" xfId="1" applyFont="1" applyBorder="1"/>
    <xf numFmtId="0" fontId="6" fillId="0" borderId="16" xfId="0" applyFont="1" applyBorder="1"/>
    <xf numFmtId="0" fontId="0" fillId="0" borderId="16" xfId="0" applyBorder="1"/>
    <xf numFmtId="9" fontId="0" fillId="0" borderId="16" xfId="1" applyFont="1" applyBorder="1"/>
    <xf numFmtId="9" fontId="0" fillId="0" borderId="17" xfId="1" applyFont="1" applyBorder="1"/>
    <xf numFmtId="0" fontId="6" fillId="0" borderId="16" xfId="0" applyFont="1" applyBorder="1" applyAlignment="1">
      <alignment horizontal="center" vertical="center"/>
    </xf>
    <xf numFmtId="9" fontId="0" fillId="0" borderId="16" xfId="0" applyNumberFormat="1" applyBorder="1"/>
    <xf numFmtId="0" fontId="12" fillId="0" borderId="1" xfId="0" applyFont="1" applyBorder="1"/>
    <xf numFmtId="0" fontId="27" fillId="4" borderId="1" xfId="0" applyFont="1" applyFill="1" applyBorder="1" applyAlignment="1">
      <alignment horizontal="center" vertical="center"/>
    </xf>
    <xf numFmtId="0" fontId="12" fillId="0" borderId="1" xfId="0" applyFont="1" applyBorder="1" applyAlignment="1">
      <alignment horizontal="center" wrapText="1"/>
    </xf>
    <xf numFmtId="0" fontId="27" fillId="4" borderId="1" xfId="0" applyFont="1" applyFill="1" applyBorder="1" applyAlignment="1">
      <alignment horizontal="center" vertical="center" wrapText="1"/>
    </xf>
    <xf numFmtId="0" fontId="12" fillId="0" borderId="4" xfId="0" applyFont="1" applyBorder="1" applyAlignment="1">
      <alignment horizontal="center"/>
    </xf>
    <xf numFmtId="10" fontId="11" fillId="0" borderId="7" xfId="1" applyNumberFormat="1" applyFont="1" applyBorder="1"/>
    <xf numFmtId="166" fontId="28" fillId="3" borderId="26" xfId="0" applyNumberFormat="1" applyFont="1" applyFill="1" applyBorder="1" applyAlignment="1">
      <alignment horizontal="right" vertical="center"/>
    </xf>
    <xf numFmtId="0" fontId="12" fillId="0" borderId="6" xfId="0" applyFont="1" applyBorder="1"/>
    <xf numFmtId="0" fontId="12" fillId="0" borderId="7" xfId="0" applyFont="1" applyBorder="1"/>
    <xf numFmtId="0" fontId="4" fillId="0" borderId="0" xfId="0" applyFont="1" applyAlignment="1"/>
    <xf numFmtId="10" fontId="4" fillId="0" borderId="7" xfId="1" applyNumberFormat="1" applyFont="1" applyBorder="1" applyAlignment="1">
      <alignment horizontal="center"/>
    </xf>
    <xf numFmtId="0" fontId="12" fillId="0" borderId="7" xfId="0" applyFont="1" applyBorder="1" applyAlignment="1">
      <alignment horizontal="left"/>
    </xf>
    <xf numFmtId="0" fontId="12" fillId="0" borderId="1" xfId="0" applyFont="1" applyBorder="1" applyAlignment="1">
      <alignment horizontal="left"/>
    </xf>
    <xf numFmtId="0" fontId="29" fillId="0" borderId="1" xfId="0" applyFont="1" applyBorder="1"/>
    <xf numFmtId="165" fontId="30" fillId="0" borderId="1" xfId="0" applyNumberFormat="1" applyFont="1" applyBorder="1" applyAlignment="1">
      <alignment horizontal="center"/>
    </xf>
    <xf numFmtId="0" fontId="27" fillId="0" borderId="2" xfId="0" applyFont="1" applyBorder="1"/>
    <xf numFmtId="0" fontId="27" fillId="0" borderId="3" xfId="0" applyFont="1" applyBorder="1"/>
    <xf numFmtId="0" fontId="27" fillId="0" borderId="4" xfId="0" applyFont="1" applyBorder="1" applyAlignment="1">
      <alignment horizontal="center" vertical="center" wrapText="1"/>
    </xf>
    <xf numFmtId="0" fontId="27" fillId="0" borderId="4" xfId="0" applyFont="1" applyBorder="1"/>
    <xf numFmtId="0" fontId="27" fillId="0" borderId="5" xfId="0" applyFont="1" applyBorder="1"/>
    <xf numFmtId="0" fontId="27" fillId="0" borderId="1" xfId="0" applyFont="1" applyBorder="1" applyAlignment="1">
      <alignment horizontal="center" wrapText="1"/>
    </xf>
    <xf numFmtId="0" fontId="27" fillId="4" borderId="1" xfId="0" applyFont="1" applyFill="1" applyBorder="1" applyAlignment="1">
      <alignment vertical="center"/>
    </xf>
    <xf numFmtId="0" fontId="12" fillId="0" borderId="28" xfId="0" applyFont="1" applyBorder="1"/>
    <xf numFmtId="0" fontId="30" fillId="0" borderId="0" xfId="0" applyFont="1"/>
    <xf numFmtId="0" fontId="27" fillId="0" borderId="1" xfId="0" applyFont="1" applyBorder="1" applyAlignment="1">
      <alignment wrapText="1"/>
    </xf>
    <xf numFmtId="0" fontId="27" fillId="0" borderId="1" xfId="0" applyFont="1" applyBorder="1" applyAlignment="1">
      <alignment horizontal="center" vertical="center" wrapText="1"/>
    </xf>
    <xf numFmtId="0" fontId="12" fillId="2" borderId="7" xfId="0" applyFont="1" applyFill="1" applyBorder="1" applyAlignment="1">
      <alignment vertical="center" wrapText="1"/>
    </xf>
    <xf numFmtId="0" fontId="27" fillId="2" borderId="7" xfId="0" applyFont="1" applyFill="1" applyBorder="1" applyAlignment="1">
      <alignment horizontal="justify" vertical="center" wrapText="1"/>
    </xf>
    <xf numFmtId="0" fontId="3" fillId="0" borderId="1" xfId="0" applyFont="1" applyBorder="1" applyAlignment="1">
      <alignment horizontal="center" vertical="center"/>
    </xf>
    <xf numFmtId="0" fontId="31" fillId="0" borderId="1" xfId="0" applyFont="1" applyBorder="1" applyAlignment="1">
      <alignment horizontal="center" wrapText="1"/>
    </xf>
    <xf numFmtId="0" fontId="27" fillId="0" borderId="2" xfId="0" applyFont="1" applyBorder="1" applyAlignment="1">
      <alignment vertical="center" wrapText="1"/>
    </xf>
    <xf numFmtId="0" fontId="27" fillId="0" borderId="2" xfId="0" applyFont="1" applyBorder="1" applyAlignment="1">
      <alignment vertical="center"/>
    </xf>
    <xf numFmtId="0" fontId="12" fillId="0" borderId="8" xfId="0" applyFont="1" applyBorder="1" applyAlignment="1">
      <alignment vertical="center" wrapText="1"/>
    </xf>
    <xf numFmtId="0" fontId="4" fillId="0" borderId="4" xfId="0" applyFont="1" applyBorder="1"/>
    <xf numFmtId="0" fontId="12" fillId="0" borderId="7" xfId="0" applyFont="1" applyBorder="1" applyAlignment="1">
      <alignment vertical="center"/>
    </xf>
    <xf numFmtId="0" fontId="12" fillId="0" borderId="1" xfId="0" applyFont="1" applyBorder="1" applyAlignment="1">
      <alignment horizontal="center"/>
    </xf>
    <xf numFmtId="0" fontId="31" fillId="0" borderId="1" xfId="0" applyFont="1" applyBorder="1" applyAlignment="1">
      <alignment horizontal="center" vertical="center" wrapText="1"/>
    </xf>
    <xf numFmtId="0" fontId="31" fillId="0" borderId="2" xfId="0" applyFont="1" applyBorder="1" applyAlignment="1">
      <alignment vertical="center" wrapText="1"/>
    </xf>
    <xf numFmtId="0" fontId="12" fillId="0" borderId="7" xfId="2" applyFont="1" applyBorder="1" applyAlignment="1">
      <alignment horizontal="left"/>
    </xf>
    <xf numFmtId="0" fontId="4" fillId="0" borderId="7" xfId="2" applyFont="1" applyBorder="1" applyAlignment="1">
      <alignment horizontal="left"/>
    </xf>
    <xf numFmtId="0" fontId="4" fillId="0" borderId="0" xfId="2" applyFont="1"/>
    <xf numFmtId="0" fontId="12" fillId="0" borderId="0" xfId="2" applyFont="1"/>
    <xf numFmtId="0" fontId="14" fillId="3" borderId="0" xfId="0" applyFont="1" applyFill="1" applyAlignment="1">
      <alignment horizontal="left" vertical="top" wrapText="1"/>
    </xf>
    <xf numFmtId="0" fontId="27" fillId="0" borderId="2" xfId="0" applyFont="1" applyBorder="1" applyAlignment="1">
      <alignment horizontal="center" vertical="center" wrapText="1"/>
    </xf>
    <xf numFmtId="0" fontId="27" fillId="0" borderId="4" xfId="0" applyFont="1" applyBorder="1" applyAlignment="1">
      <alignment horizontal="center" vertical="center" wrapText="1"/>
    </xf>
    <xf numFmtId="0" fontId="12" fillId="0" borderId="1" xfId="0" applyFont="1" applyBorder="1" applyAlignment="1">
      <alignment horizontal="center" wrapText="1"/>
    </xf>
    <xf numFmtId="0" fontId="12" fillId="0" borderId="9" xfId="0" applyFont="1" applyBorder="1" applyAlignment="1">
      <alignment horizontal="center"/>
    </xf>
    <xf numFmtId="0" fontId="10" fillId="0" borderId="5" xfId="0" applyFont="1" applyBorder="1" applyAlignment="1">
      <alignment vertical="center"/>
    </xf>
    <xf numFmtId="0" fontId="10" fillId="0" borderId="9" xfId="0" applyFont="1" applyBorder="1" applyAlignment="1">
      <alignment vertical="center"/>
    </xf>
    <xf numFmtId="0" fontId="10" fillId="0" borderId="10" xfId="0" applyFont="1" applyBorder="1" applyAlignment="1">
      <alignment vertical="center"/>
    </xf>
    <xf numFmtId="0" fontId="12" fillId="0" borderId="7" xfId="0" applyFont="1" applyBorder="1" applyAlignment="1">
      <alignment horizontal="center"/>
    </xf>
    <xf numFmtId="0" fontId="18" fillId="0" borderId="0" xfId="0" applyFont="1" applyAlignment="1">
      <alignment horizontal="left" vertical="center" wrapText="1"/>
    </xf>
    <xf numFmtId="0" fontId="3" fillId="0" borderId="29" xfId="0" applyFont="1" applyBorder="1" applyAlignment="1">
      <alignment horizontal="center"/>
    </xf>
    <xf numFmtId="0" fontId="4" fillId="0" borderId="27" xfId="0" applyFont="1" applyBorder="1" applyAlignment="1">
      <alignment horizontal="left" vertical="center"/>
    </xf>
    <xf numFmtId="0" fontId="4" fillId="0" borderId="0" xfId="0" applyFont="1" applyBorder="1" applyAlignment="1">
      <alignment horizontal="left" vertical="center"/>
    </xf>
    <xf numFmtId="0" fontId="22" fillId="0" borderId="7" xfId="0" applyFont="1" applyBorder="1" applyAlignment="1">
      <alignment horizontal="justify" vertical="center" wrapText="1"/>
    </xf>
    <xf numFmtId="0" fontId="25" fillId="0" borderId="24" xfId="0" applyFont="1" applyBorder="1" applyAlignment="1">
      <alignment horizontal="center" vertical="center" wrapText="1"/>
    </xf>
    <xf numFmtId="0" fontId="25" fillId="0" borderId="25" xfId="0" applyFont="1" applyBorder="1" applyAlignment="1">
      <alignment horizontal="center" vertical="center" wrapText="1"/>
    </xf>
    <xf numFmtId="0" fontId="25" fillId="0" borderId="17" xfId="0" applyFont="1" applyBorder="1" applyAlignment="1">
      <alignment horizontal="center" vertical="center" wrapText="1"/>
    </xf>
    <xf numFmtId="0" fontId="3" fillId="0" borderId="7" xfId="0" applyFont="1" applyBorder="1" applyAlignment="1">
      <alignment horizontal="center" wrapText="1"/>
    </xf>
    <xf numFmtId="0" fontId="6" fillId="0" borderId="24" xfId="0" applyFont="1" applyBorder="1" applyAlignment="1">
      <alignment horizontal="center"/>
    </xf>
    <xf numFmtId="0" fontId="0" fillId="0" borderId="25" xfId="0" applyBorder="1" applyAlignment="1">
      <alignment horizontal="center"/>
    </xf>
    <xf numFmtId="0" fontId="0" fillId="0" borderId="17" xfId="0" applyBorder="1" applyAlignment="1">
      <alignment horizontal="center"/>
    </xf>
    <xf numFmtId="0" fontId="12" fillId="0" borderId="0" xfId="0" applyFont="1" applyAlignment="1">
      <alignment horizontal="center"/>
    </xf>
    <xf numFmtId="0" fontId="4" fillId="0" borderId="27" xfId="0" applyFont="1" applyBorder="1" applyAlignment="1">
      <alignment horizontal="left" vertical="center" wrapText="1"/>
    </xf>
    <xf numFmtId="0" fontId="4" fillId="0" borderId="0" xfId="0" applyFont="1" applyBorder="1" applyAlignment="1">
      <alignment horizontal="left" vertical="center" wrapText="1"/>
    </xf>
    <xf numFmtId="0" fontId="10" fillId="0" borderId="0" xfId="0" applyFont="1" applyAlignment="1">
      <alignment wrapText="1"/>
    </xf>
    <xf numFmtId="0" fontId="27" fillId="0" borderId="4" xfId="0" applyFont="1" applyBorder="1" applyAlignment="1">
      <alignment horizontal="center" wrapText="1"/>
    </xf>
    <xf numFmtId="0" fontId="27" fillId="0" borderId="30" xfId="0" applyFont="1" applyBorder="1" applyAlignment="1">
      <alignment wrapText="1"/>
    </xf>
    <xf numFmtId="9" fontId="4" fillId="0" borderId="0" xfId="1" applyFont="1"/>
    <xf numFmtId="0" fontId="25" fillId="0" borderId="24" xfId="0" applyFont="1" applyBorder="1" applyAlignment="1">
      <alignment horizontal="left" vertical="center" wrapText="1"/>
    </xf>
    <xf numFmtId="0" fontId="25" fillId="0" borderId="25" xfId="0" applyFont="1" applyBorder="1" applyAlignment="1">
      <alignment horizontal="left" vertical="center" wrapText="1"/>
    </xf>
    <xf numFmtId="0" fontId="25" fillId="0" borderId="17" xfId="0" applyFont="1" applyBorder="1" applyAlignment="1">
      <alignment horizontal="left" vertical="center" wrapText="1"/>
    </xf>
    <xf numFmtId="0" fontId="12" fillId="0" borderId="1" xfId="0" applyFont="1" applyBorder="1" applyAlignment="1">
      <alignment vertical="center"/>
    </xf>
    <xf numFmtId="0" fontId="0" fillId="0" borderId="0" xfId="0" applyBorder="1"/>
    <xf numFmtId="0" fontId="6" fillId="0" borderId="0" xfId="0" applyFont="1" applyFill="1" applyBorder="1" applyAlignment="1">
      <alignment horizontal="center"/>
    </xf>
    <xf numFmtId="0" fontId="4" fillId="0" borderId="0" xfId="0" applyFont="1" applyBorder="1" applyAlignment="1">
      <alignment horizontal="center" vertical="center" wrapText="1"/>
    </xf>
    <xf numFmtId="0" fontId="10" fillId="0" borderId="0" xfId="0" applyFont="1" applyAlignment="1">
      <alignment horizontal="left" vertical="top" wrapText="1"/>
    </xf>
  </cellXfs>
  <cellStyles count="3">
    <cellStyle name="Normal" xfId="0" builtinId="0"/>
    <cellStyle name="Normal 2" xfId="2"/>
    <cellStyle name="Percent" xfId="1" builtinId="5"/>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 Id="rId8" Type="http://schemas.openxmlformats.org/officeDocument/2006/relationships/worksheet" Target="worksheets/sheet8.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24.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25.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26.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27.xml.rels><?xml version="1.0" encoding="UTF-8" standalone="yes"?>
<Relationships xmlns="http://schemas.openxmlformats.org/package/2006/relationships"><Relationship Id="rId2" Type="http://schemas.microsoft.com/office/2011/relationships/chartColorStyle" Target="colors27.xml"/><Relationship Id="rId1" Type="http://schemas.microsoft.com/office/2011/relationships/chartStyle" Target="style27.xml"/></Relationships>
</file>

<file path=xl/charts/_rels/chart28.xml.rels><?xml version="1.0" encoding="UTF-8" standalone="yes"?>
<Relationships xmlns="http://schemas.openxmlformats.org/package/2006/relationships"><Relationship Id="rId2" Type="http://schemas.microsoft.com/office/2011/relationships/chartColorStyle" Target="colors28.xml"/><Relationship Id="rId1" Type="http://schemas.microsoft.com/office/2011/relationships/chartStyle" Target="style28.xml"/></Relationships>
</file>

<file path=xl/charts/_rels/chart29.xml.rels><?xml version="1.0" encoding="UTF-8" standalone="yes"?>
<Relationships xmlns="http://schemas.openxmlformats.org/package/2006/relationships"><Relationship Id="rId2" Type="http://schemas.microsoft.com/office/2011/relationships/chartColorStyle" Target="colors29.xml"/><Relationship Id="rId1" Type="http://schemas.microsoft.com/office/2011/relationships/chartStyle" Target="style29.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30.xml.rels><?xml version="1.0" encoding="UTF-8" standalone="yes"?>
<Relationships xmlns="http://schemas.openxmlformats.org/package/2006/relationships"><Relationship Id="rId2" Type="http://schemas.microsoft.com/office/2011/relationships/chartColorStyle" Target="colors30.xml"/><Relationship Id="rId1" Type="http://schemas.microsoft.com/office/2011/relationships/chartStyle" Target="style30.xml"/></Relationships>
</file>

<file path=xl/charts/_rels/chart31.xml.rels><?xml version="1.0" encoding="UTF-8" standalone="yes"?>
<Relationships xmlns="http://schemas.openxmlformats.org/package/2006/relationships"><Relationship Id="rId2" Type="http://schemas.microsoft.com/office/2011/relationships/chartColorStyle" Target="colors31.xml"/><Relationship Id="rId1" Type="http://schemas.microsoft.com/office/2011/relationships/chartStyle" Target="style31.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ysClr val="windowText" lastClr="000000"/>
                </a:solidFill>
                <a:latin typeface="Georgia"/>
                <a:ea typeface="Georgia"/>
                <a:cs typeface="Georgia"/>
              </a:defRPr>
            </a:pPr>
            <a:r>
              <a:rPr lang="en-US">
                <a:solidFill>
                  <a:sysClr val="windowText" lastClr="000000"/>
                </a:solidFill>
              </a:rPr>
              <a:t>Quarter over Quarter Growth of Manufacturing Output for Q3 2025</a:t>
            </a:r>
          </a:p>
        </c:rich>
      </c:tx>
      <c:layout/>
      <c:overlay val="0"/>
      <c:spPr>
        <a:noFill/>
        <a:ln>
          <a:noFill/>
        </a:ln>
        <a:effectLst/>
      </c:spPr>
      <c:txPr>
        <a:bodyPr rot="0" spcFirstLastPara="1" vertOverflow="ellipsis" vert="horz" wrap="square" anchor="ctr" anchorCtr="1"/>
        <a:lstStyle/>
        <a:p>
          <a:pPr>
            <a:defRPr sz="1200" b="1" i="0" u="none" strike="noStrike" kern="1200" spc="0" baseline="0">
              <a:solidFill>
                <a:sysClr val="windowText" lastClr="000000"/>
              </a:solidFill>
              <a:latin typeface="Georgia"/>
              <a:ea typeface="Georgia"/>
              <a:cs typeface="Georgia"/>
            </a:defRPr>
          </a:pPr>
          <a:endParaRPr lang="en-US"/>
        </a:p>
      </c:txPr>
    </c:title>
    <c:autoTitleDeleted val="0"/>
    <c:plotArea>
      <c:layout/>
      <c:barChart>
        <c:barDir val="col"/>
        <c:grouping val="clustered"/>
        <c:varyColors val="0"/>
        <c:ser>
          <c:idx val="0"/>
          <c:order val="0"/>
          <c:tx>
            <c:strRef>
              <c:f>'Chart VIII.1'!$B$3</c:f>
              <c:strCache>
                <c:ptCount val="1"/>
                <c:pt idx="0">
                  <c:v>Growth (%)</c:v>
                </c:pt>
              </c:strCache>
            </c:strRef>
          </c:tx>
          <c:spPr>
            <a:solidFill>
              <a:srgbClr val="0070C0"/>
            </a:solidFill>
            <a:ln>
              <a:solidFill>
                <a:srgbClr val="000000"/>
              </a:solidFill>
              <a:prstDash val="solid"/>
            </a:ln>
            <a:effectLst/>
          </c:spPr>
          <c:invertIfNegative val="0"/>
          <c:dLbls>
            <c:spPr>
              <a:solidFill>
                <a:srgbClr val="C0E4F5"/>
              </a:solid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Georgia"/>
                    <a:ea typeface="Georgia"/>
                    <a:cs typeface="Georgia"/>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'Chart VIII.1'!$A$4:$A$10</c:f>
              <c:strCache>
                <c:ptCount val="7"/>
                <c:pt idx="0">
                  <c:v>China</c:v>
                </c:pt>
                <c:pt idx="1">
                  <c:v>India</c:v>
                </c:pt>
                <c:pt idx="2">
                  <c:v>Africa</c:v>
                </c:pt>
                <c:pt idx="3">
                  <c:v>Asia and Oceania (excl. China)</c:v>
                </c:pt>
                <c:pt idx="4">
                  <c:v>Northern America</c:v>
                </c:pt>
                <c:pt idx="5">
                  <c:v>Europe</c:v>
                </c:pt>
                <c:pt idx="6">
                  <c:v>Latin America and the Caribbean</c:v>
                </c:pt>
              </c:strCache>
            </c:strRef>
          </c:cat>
          <c:val>
            <c:numRef>
              <c:f>'Chart VIII.1'!$B$4:$B$10</c:f>
              <c:numCache>
                <c:formatCode>0.0</c:formatCode>
                <c:ptCount val="7"/>
                <c:pt idx="0" formatCode="General">
                  <c:v>1.3</c:v>
                </c:pt>
                <c:pt idx="1">
                  <c:v>1.3</c:v>
                </c:pt>
                <c:pt idx="2" formatCode="General">
                  <c:v>1.3</c:v>
                </c:pt>
                <c:pt idx="3" formatCode="General">
                  <c:v>0.7</c:v>
                </c:pt>
                <c:pt idx="4">
                  <c:v>0.3</c:v>
                </c:pt>
                <c:pt idx="5" formatCode="General">
                  <c:v>0.1</c:v>
                </c:pt>
                <c:pt idx="6">
                  <c:v>-0.6</c:v>
                </c:pt>
              </c:numCache>
            </c:numRef>
          </c:val>
          <c:extLst>
            <c:ext xmlns:c16="http://schemas.microsoft.com/office/drawing/2014/chart" uri="{C3380CC4-5D6E-409C-BE32-E72D297353CC}">
              <c16:uniqueId val="{00000000-5E77-46C6-8BCA-6C8715F544E6}"/>
            </c:ext>
          </c:extLst>
        </c:ser>
        <c:dLbls>
          <c:dLblPos val="outEnd"/>
          <c:showLegendKey val="0"/>
          <c:showVal val="1"/>
          <c:showCatName val="0"/>
          <c:showSerName val="0"/>
          <c:showPercent val="0"/>
          <c:showBubbleSize val="0"/>
        </c:dLbls>
        <c:gapWidth val="219"/>
        <c:overlap val="-27"/>
        <c:axId val="200071175"/>
        <c:axId val="200073223"/>
      </c:barChart>
      <c:catAx>
        <c:axId val="200071175"/>
        <c:scaling>
          <c:orientation val="minMax"/>
        </c:scaling>
        <c:delete val="0"/>
        <c:axPos val="b"/>
        <c:numFmt formatCode="General" sourceLinked="1"/>
        <c:majorTickMark val="none"/>
        <c:minorTickMark val="none"/>
        <c:tickLblPos val="low"/>
        <c:spPr>
          <a:noFill/>
          <a:ln w="9525" cap="flat" cmpd="sng" algn="ctr">
            <a:solidFill>
              <a:sysClr val="windowText" lastClr="000000"/>
            </a:solidFill>
            <a:round/>
          </a:ln>
          <a:effectLst/>
        </c:spPr>
        <c:txPr>
          <a:bodyPr rot="0" spcFirstLastPara="1" vertOverflow="ellipsis" wrap="square" anchor="ctr" anchorCtr="1"/>
          <a:lstStyle/>
          <a:p>
            <a:pPr>
              <a:defRPr sz="900" b="0" i="0" u="none" strike="noStrike" kern="1200" baseline="0">
                <a:solidFill>
                  <a:sysClr val="windowText" lastClr="000000"/>
                </a:solidFill>
                <a:latin typeface="Georgia"/>
                <a:ea typeface="Georgia"/>
                <a:cs typeface="Georgia"/>
              </a:defRPr>
            </a:pPr>
            <a:endParaRPr lang="en-US"/>
          </a:p>
        </c:txPr>
        <c:crossAx val="200073223"/>
        <c:crosses val="autoZero"/>
        <c:auto val="0"/>
        <c:lblAlgn val="ctr"/>
        <c:lblOffset val="100"/>
        <c:noMultiLvlLbl val="0"/>
      </c:catAx>
      <c:valAx>
        <c:axId val="200073223"/>
        <c:scaling>
          <c:orientation val="minMax"/>
        </c:scaling>
        <c:delete val="1"/>
        <c:axPos val="l"/>
        <c:title>
          <c:tx>
            <c:rich>
              <a:bodyPr rot="-5400000" spcFirstLastPara="1" vertOverflow="ellipsis" vert="horz" wrap="square" anchor="ctr" anchorCtr="1"/>
              <a:lstStyle/>
              <a:p>
                <a:pPr>
                  <a:defRPr sz="900" b="0" i="0" u="none" strike="noStrike" kern="1200" baseline="0">
                    <a:solidFill>
                      <a:sysClr val="windowText" lastClr="000000"/>
                    </a:solidFill>
                    <a:latin typeface="Georgia"/>
                    <a:ea typeface="Georgia"/>
                    <a:cs typeface="Georgia"/>
                  </a:defRPr>
                </a:pPr>
                <a:r>
                  <a:rPr lang="en-US">
                    <a:solidFill>
                      <a:sysClr val="windowText" lastClr="000000"/>
                    </a:solidFill>
                  </a:rPr>
                  <a:t>per cent</a:t>
                </a:r>
              </a:p>
            </c:rich>
          </c:tx>
          <c:layout>
            <c:manualLayout>
              <c:xMode val="edge"/>
              <c:yMode val="edge"/>
              <c:x val="2.9131652661064426E-2"/>
              <c:y val="0.29235913692606608"/>
            </c:manualLayout>
          </c:layout>
          <c:overlay val="0"/>
          <c:spPr>
            <a:noFill/>
            <a:ln>
              <a:noFill/>
            </a:ln>
            <a:effectLst/>
          </c:spPr>
          <c:txPr>
            <a:bodyPr rot="-5400000" spcFirstLastPara="1" vertOverflow="ellipsis" vert="horz" wrap="square" anchor="ctr" anchorCtr="1"/>
            <a:lstStyle/>
            <a:p>
              <a:pPr>
                <a:defRPr sz="900" b="0" i="0" u="none" strike="noStrike" kern="1200" baseline="0">
                  <a:solidFill>
                    <a:sysClr val="windowText" lastClr="000000"/>
                  </a:solidFill>
                  <a:latin typeface="Georgia"/>
                  <a:ea typeface="Georgia"/>
                  <a:cs typeface="Georgia"/>
                </a:defRPr>
              </a:pPr>
              <a:endParaRPr lang="en-US"/>
            </a:p>
          </c:txPr>
        </c:title>
        <c:numFmt formatCode="General" sourceLinked="1"/>
        <c:majorTickMark val="none"/>
        <c:minorTickMark val="none"/>
        <c:tickLblPos val="nextTo"/>
        <c:crossAx val="200071175"/>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ysClr val="windowText" lastClr="000000"/>
                </a:solidFill>
                <a:latin typeface="Georgia"/>
                <a:ea typeface="Georgia"/>
                <a:cs typeface="Georgia"/>
              </a:defRPr>
            </a:pPr>
            <a:r>
              <a:rPr lang="en-US">
                <a:solidFill>
                  <a:sysClr val="windowText" lastClr="000000"/>
                </a:solidFill>
              </a:rPr>
              <a:t>Coal: Domestic Production, consumption,  and Import</a:t>
            </a:r>
          </a:p>
        </c:rich>
      </c:tx>
      <c:layout/>
      <c:overlay val="0"/>
      <c:spPr>
        <a:noFill/>
        <a:ln>
          <a:noFill/>
        </a:ln>
        <a:effectLst/>
      </c:spPr>
      <c:txPr>
        <a:bodyPr rot="0" spcFirstLastPara="1" vertOverflow="ellipsis" vert="horz" wrap="square" anchor="ctr" anchorCtr="1"/>
        <a:lstStyle/>
        <a:p>
          <a:pPr>
            <a:defRPr sz="1200" b="1" i="0" u="none" strike="noStrike" kern="1200" spc="0" baseline="0">
              <a:solidFill>
                <a:sysClr val="windowText" lastClr="000000"/>
              </a:solidFill>
              <a:latin typeface="Georgia"/>
              <a:ea typeface="Georgia"/>
              <a:cs typeface="Georgia"/>
            </a:defRPr>
          </a:pPr>
          <a:endParaRPr lang="en-US"/>
        </a:p>
      </c:txPr>
    </c:title>
    <c:autoTitleDeleted val="0"/>
    <c:plotArea>
      <c:layout/>
      <c:barChart>
        <c:barDir val="col"/>
        <c:grouping val="clustered"/>
        <c:varyColors val="0"/>
        <c:ser>
          <c:idx val="0"/>
          <c:order val="0"/>
          <c:tx>
            <c:strRef>
              <c:f>'Chart VIII.9'!$B$3</c:f>
              <c:strCache>
                <c:ptCount val="1"/>
                <c:pt idx="0">
                  <c:v>Domestic Production (in Mte)</c:v>
                </c:pt>
              </c:strCache>
            </c:strRef>
          </c:tx>
          <c:spPr>
            <a:solidFill>
              <a:srgbClr val="0070C0"/>
            </a:solidFill>
            <a:ln>
              <a:solidFill>
                <a:srgbClr val="000000"/>
              </a:solidFill>
              <a:prstDash val="solid"/>
            </a:ln>
            <a:effectLst/>
          </c:spPr>
          <c:invertIfNegative val="0"/>
          <c:cat>
            <c:strRef>
              <c:f>'Chart VIII.9'!$A$4:$A$15</c:f>
              <c:strCache>
                <c:ptCount val="12"/>
                <c:pt idx="0">
                  <c:v>FY14</c:v>
                </c:pt>
                <c:pt idx="1">
                  <c:v>FY15</c:v>
                </c:pt>
                <c:pt idx="2">
                  <c:v>FY16</c:v>
                </c:pt>
                <c:pt idx="3">
                  <c:v>FY17</c:v>
                </c:pt>
                <c:pt idx="4">
                  <c:v>FY18</c:v>
                </c:pt>
                <c:pt idx="5">
                  <c:v>FY19</c:v>
                </c:pt>
                <c:pt idx="6">
                  <c:v>FY20</c:v>
                </c:pt>
                <c:pt idx="7">
                  <c:v>FY21</c:v>
                </c:pt>
                <c:pt idx="8">
                  <c:v>FY22</c:v>
                </c:pt>
                <c:pt idx="9">
                  <c:v>FY23</c:v>
                </c:pt>
                <c:pt idx="10">
                  <c:v>FY24</c:v>
                </c:pt>
                <c:pt idx="11">
                  <c:v>FY25</c:v>
                </c:pt>
              </c:strCache>
            </c:strRef>
          </c:cat>
          <c:val>
            <c:numRef>
              <c:f>'Chart VIII.9'!$B$4:$B$15</c:f>
              <c:numCache>
                <c:formatCode>General</c:formatCode>
                <c:ptCount val="12"/>
                <c:pt idx="0">
                  <c:v>565.76499999999999</c:v>
                </c:pt>
                <c:pt idx="1">
                  <c:v>609.17899999999997</c:v>
                </c:pt>
                <c:pt idx="2">
                  <c:v>639.23</c:v>
                </c:pt>
                <c:pt idx="3">
                  <c:v>657.86800000000005</c:v>
                </c:pt>
                <c:pt idx="4">
                  <c:v>675.4</c:v>
                </c:pt>
                <c:pt idx="5">
                  <c:v>728.71799999999996</c:v>
                </c:pt>
                <c:pt idx="6">
                  <c:v>730.87400000000002</c:v>
                </c:pt>
                <c:pt idx="7">
                  <c:v>716.08299999999997</c:v>
                </c:pt>
                <c:pt idx="8">
                  <c:v>778.21</c:v>
                </c:pt>
                <c:pt idx="9">
                  <c:v>893.19</c:v>
                </c:pt>
                <c:pt idx="10">
                  <c:v>997.83</c:v>
                </c:pt>
                <c:pt idx="11">
                  <c:v>1047.5229999999999</c:v>
                </c:pt>
              </c:numCache>
            </c:numRef>
          </c:val>
          <c:extLst>
            <c:ext xmlns:c16="http://schemas.microsoft.com/office/drawing/2014/chart" uri="{C3380CC4-5D6E-409C-BE32-E72D297353CC}">
              <c16:uniqueId val="{00000000-49D7-42F6-B058-452B2FC4F47D}"/>
            </c:ext>
          </c:extLst>
        </c:ser>
        <c:ser>
          <c:idx val="1"/>
          <c:order val="1"/>
          <c:tx>
            <c:strRef>
              <c:f>'Chart VIII.9'!$C$3</c:f>
              <c:strCache>
                <c:ptCount val="1"/>
                <c:pt idx="0">
                  <c:v>Consumption (in Mte.)</c:v>
                </c:pt>
              </c:strCache>
            </c:strRef>
          </c:tx>
          <c:spPr>
            <a:solidFill>
              <a:srgbClr val="00B050"/>
            </a:solidFill>
            <a:ln>
              <a:solidFill>
                <a:srgbClr val="000000"/>
              </a:solidFill>
              <a:prstDash val="solid"/>
            </a:ln>
            <a:effectLst/>
          </c:spPr>
          <c:invertIfNegative val="0"/>
          <c:cat>
            <c:strRef>
              <c:f>'Chart VIII.9'!$A$4:$A$15</c:f>
              <c:strCache>
                <c:ptCount val="12"/>
                <c:pt idx="0">
                  <c:v>FY14</c:v>
                </c:pt>
                <c:pt idx="1">
                  <c:v>FY15</c:v>
                </c:pt>
                <c:pt idx="2">
                  <c:v>FY16</c:v>
                </c:pt>
                <c:pt idx="3">
                  <c:v>FY17</c:v>
                </c:pt>
                <c:pt idx="4">
                  <c:v>FY18</c:v>
                </c:pt>
                <c:pt idx="5">
                  <c:v>FY19</c:v>
                </c:pt>
                <c:pt idx="6">
                  <c:v>FY20</c:v>
                </c:pt>
                <c:pt idx="7">
                  <c:v>FY21</c:v>
                </c:pt>
                <c:pt idx="8">
                  <c:v>FY22</c:v>
                </c:pt>
                <c:pt idx="9">
                  <c:v>FY23</c:v>
                </c:pt>
                <c:pt idx="10">
                  <c:v>FY24</c:v>
                </c:pt>
                <c:pt idx="11">
                  <c:v>FY25</c:v>
                </c:pt>
              </c:strCache>
            </c:strRef>
          </c:cat>
          <c:val>
            <c:numRef>
              <c:f>'Chart VIII.9'!$C$4:$C$15</c:f>
              <c:numCache>
                <c:formatCode>General</c:formatCode>
                <c:ptCount val="12"/>
                <c:pt idx="0">
                  <c:v>738.91700000000003</c:v>
                </c:pt>
                <c:pt idx="1">
                  <c:v>815.875</c:v>
                </c:pt>
                <c:pt idx="2">
                  <c:v>836.39099999999996</c:v>
                </c:pt>
                <c:pt idx="3">
                  <c:v>836.98699999999997</c:v>
                </c:pt>
                <c:pt idx="4">
                  <c:v>898.25199999999995</c:v>
                </c:pt>
                <c:pt idx="5">
                  <c:v>968.14200000000005</c:v>
                </c:pt>
                <c:pt idx="6">
                  <c:v>955.71299999999997</c:v>
                </c:pt>
                <c:pt idx="7">
                  <c:v>906.13499999999999</c:v>
                </c:pt>
                <c:pt idx="8">
                  <c:v>1027.8399999999999</c:v>
                </c:pt>
                <c:pt idx="9">
                  <c:v>1115.037</c:v>
                </c:pt>
                <c:pt idx="10">
                  <c:v>1237.538</c:v>
                </c:pt>
                <c:pt idx="11">
                  <c:v>1268.8800000000001</c:v>
                </c:pt>
              </c:numCache>
            </c:numRef>
          </c:val>
          <c:extLst>
            <c:ext xmlns:c16="http://schemas.microsoft.com/office/drawing/2014/chart" uri="{C3380CC4-5D6E-409C-BE32-E72D297353CC}">
              <c16:uniqueId val="{00000002-49D7-42F6-B058-452B2FC4F47D}"/>
            </c:ext>
          </c:extLst>
        </c:ser>
        <c:dLbls>
          <c:showLegendKey val="0"/>
          <c:showVal val="0"/>
          <c:showCatName val="0"/>
          <c:showSerName val="0"/>
          <c:showPercent val="0"/>
          <c:showBubbleSize val="0"/>
        </c:dLbls>
        <c:gapWidth val="219"/>
        <c:overlap val="-27"/>
        <c:axId val="1648145415"/>
        <c:axId val="1648147463"/>
      </c:barChart>
      <c:lineChart>
        <c:grouping val="standard"/>
        <c:varyColors val="0"/>
        <c:ser>
          <c:idx val="2"/>
          <c:order val="2"/>
          <c:tx>
            <c:strRef>
              <c:f>'Chart VIII.9'!$D$3</c:f>
              <c:strCache>
                <c:ptCount val="1"/>
                <c:pt idx="0">
                  <c:v>Import (in Mte.) (RHS)</c:v>
                </c:pt>
              </c:strCache>
            </c:strRef>
          </c:tx>
          <c:spPr>
            <a:ln w="28575" cap="rnd">
              <a:solidFill>
                <a:srgbClr val="FFC000"/>
              </a:solidFill>
              <a:prstDash val="solid"/>
              <a:round/>
            </a:ln>
            <a:effectLst/>
          </c:spPr>
          <c:marker>
            <c:symbol val="none"/>
          </c:marker>
          <c:cat>
            <c:strRef>
              <c:f>'Chart VIII.9'!$A$4:$A$15</c:f>
              <c:strCache>
                <c:ptCount val="12"/>
                <c:pt idx="0">
                  <c:v>FY14</c:v>
                </c:pt>
                <c:pt idx="1">
                  <c:v>FY15</c:v>
                </c:pt>
                <c:pt idx="2">
                  <c:v>FY16</c:v>
                </c:pt>
                <c:pt idx="3">
                  <c:v>FY17</c:v>
                </c:pt>
                <c:pt idx="4">
                  <c:v>FY18</c:v>
                </c:pt>
                <c:pt idx="5">
                  <c:v>FY19</c:v>
                </c:pt>
                <c:pt idx="6">
                  <c:v>FY20</c:v>
                </c:pt>
                <c:pt idx="7">
                  <c:v>FY21</c:v>
                </c:pt>
                <c:pt idx="8">
                  <c:v>FY22</c:v>
                </c:pt>
                <c:pt idx="9">
                  <c:v>FY23</c:v>
                </c:pt>
                <c:pt idx="10">
                  <c:v>FY24</c:v>
                </c:pt>
                <c:pt idx="11">
                  <c:v>FY25</c:v>
                </c:pt>
              </c:strCache>
            </c:strRef>
          </c:cat>
          <c:val>
            <c:numRef>
              <c:f>'Chart VIII.9'!$D$4:$D$15</c:f>
              <c:numCache>
                <c:formatCode>General</c:formatCode>
                <c:ptCount val="12"/>
                <c:pt idx="0">
                  <c:v>166.857</c:v>
                </c:pt>
                <c:pt idx="1">
                  <c:v>212.10300000000001</c:v>
                </c:pt>
                <c:pt idx="2">
                  <c:v>203.94900000000001</c:v>
                </c:pt>
                <c:pt idx="3">
                  <c:v>191.00899999999999</c:v>
                </c:pt>
                <c:pt idx="4">
                  <c:v>208.249</c:v>
                </c:pt>
                <c:pt idx="5">
                  <c:v>235.34800000000001</c:v>
                </c:pt>
                <c:pt idx="6">
                  <c:v>248.53700000000001</c:v>
                </c:pt>
                <c:pt idx="7">
                  <c:v>215.251</c:v>
                </c:pt>
                <c:pt idx="8">
                  <c:v>208.62700000000001</c:v>
                </c:pt>
                <c:pt idx="9">
                  <c:v>237.66800000000001</c:v>
                </c:pt>
                <c:pt idx="10">
                  <c:v>264.52999999999997</c:v>
                </c:pt>
                <c:pt idx="11">
                  <c:v>243.62200000000001</c:v>
                </c:pt>
              </c:numCache>
            </c:numRef>
          </c:val>
          <c:smooth val="0"/>
          <c:extLst>
            <c:ext xmlns:c16="http://schemas.microsoft.com/office/drawing/2014/chart" uri="{C3380CC4-5D6E-409C-BE32-E72D297353CC}">
              <c16:uniqueId val="{00000004-49D7-42F6-B058-452B2FC4F47D}"/>
            </c:ext>
          </c:extLst>
        </c:ser>
        <c:dLbls>
          <c:showLegendKey val="0"/>
          <c:showVal val="0"/>
          <c:showCatName val="0"/>
          <c:showSerName val="0"/>
          <c:showPercent val="0"/>
          <c:showBubbleSize val="0"/>
        </c:dLbls>
        <c:marker val="1"/>
        <c:smooth val="0"/>
        <c:axId val="2123038727"/>
        <c:axId val="1895359495"/>
      </c:lineChart>
      <c:catAx>
        <c:axId val="1648145415"/>
        <c:scaling>
          <c:orientation val="minMax"/>
        </c:scaling>
        <c:delete val="0"/>
        <c:axPos val="b"/>
        <c:numFmt formatCode="General" sourceLinked="1"/>
        <c:majorTickMark val="none"/>
        <c:minorTickMark val="none"/>
        <c:tickLblPos val="nextTo"/>
        <c:spPr>
          <a:noFill/>
          <a:ln w="9525" cap="flat" cmpd="sng" algn="ctr">
            <a:solidFill>
              <a:sysClr val="windowText" lastClr="000000"/>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Georgia"/>
                <a:ea typeface="Georgia"/>
                <a:cs typeface="Georgia"/>
              </a:defRPr>
            </a:pPr>
            <a:endParaRPr lang="en-US"/>
          </a:p>
        </c:txPr>
        <c:crossAx val="1648147463"/>
        <c:crosses val="autoZero"/>
        <c:auto val="1"/>
        <c:lblAlgn val="ctr"/>
        <c:lblOffset val="100"/>
        <c:noMultiLvlLbl val="0"/>
      </c:catAx>
      <c:valAx>
        <c:axId val="1648147463"/>
        <c:scaling>
          <c:orientation val="minMax"/>
        </c:scaling>
        <c:delete val="0"/>
        <c:axPos val="l"/>
        <c:title>
          <c:tx>
            <c:rich>
              <a:bodyPr rot="-5400000" spcFirstLastPara="1" vertOverflow="ellipsis" vert="horz" wrap="square" anchor="ctr" anchorCtr="1"/>
              <a:lstStyle/>
              <a:p>
                <a:pPr>
                  <a:defRPr sz="900" b="0" i="0" u="none" strike="noStrike" kern="1200" baseline="0">
                    <a:solidFill>
                      <a:sysClr val="windowText" lastClr="000000"/>
                    </a:solidFill>
                    <a:latin typeface="Georgia"/>
                    <a:ea typeface="Georgia"/>
                    <a:cs typeface="Georgia"/>
                  </a:defRPr>
                </a:pPr>
                <a:r>
                  <a:rPr lang="en-US">
                    <a:solidFill>
                      <a:sysClr val="windowText" lastClr="000000"/>
                    </a:solidFill>
                  </a:rPr>
                  <a:t>Million Tonnes</a:t>
                </a:r>
              </a:p>
            </c:rich>
          </c:tx>
          <c:layout/>
          <c:overlay val="0"/>
          <c:spPr>
            <a:noFill/>
            <a:ln>
              <a:noFill/>
            </a:ln>
            <a:effectLst/>
          </c:spPr>
          <c:txPr>
            <a:bodyPr rot="-5400000" spcFirstLastPara="1" vertOverflow="ellipsis" vert="horz" wrap="square" anchor="ctr" anchorCtr="1"/>
            <a:lstStyle/>
            <a:p>
              <a:pPr>
                <a:defRPr sz="900" b="0" i="0" u="none" strike="noStrike" kern="1200" baseline="0">
                  <a:solidFill>
                    <a:sysClr val="windowText" lastClr="000000"/>
                  </a:solidFill>
                  <a:latin typeface="Georgia"/>
                  <a:ea typeface="Georgia"/>
                  <a:cs typeface="Georgia"/>
                </a:defRPr>
              </a:pPr>
              <a:endParaRPr lang="en-US"/>
            </a:p>
          </c:txPr>
        </c:title>
        <c:numFmt formatCode="General" sourceLinked="1"/>
        <c:majorTickMark val="out"/>
        <c:minorTickMark val="none"/>
        <c:tickLblPos val="nextTo"/>
        <c:spPr>
          <a:noFill/>
          <a:ln>
            <a:solidFill>
              <a:sysClr val="windowText" lastClr="000000"/>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Georgia"/>
                <a:ea typeface="Georgia"/>
                <a:cs typeface="Georgia"/>
              </a:defRPr>
            </a:pPr>
            <a:endParaRPr lang="en-US"/>
          </a:p>
        </c:txPr>
        <c:crossAx val="1648145415"/>
        <c:crosses val="autoZero"/>
        <c:crossBetween val="between"/>
      </c:valAx>
      <c:valAx>
        <c:axId val="1895359495"/>
        <c:scaling>
          <c:orientation val="minMax"/>
        </c:scaling>
        <c:delete val="0"/>
        <c:axPos val="r"/>
        <c:title>
          <c:tx>
            <c:rich>
              <a:bodyPr rot="-5400000" spcFirstLastPara="1" vertOverflow="ellipsis" vert="horz" wrap="square" anchor="ctr" anchorCtr="1"/>
              <a:lstStyle/>
              <a:p>
                <a:pPr>
                  <a:defRPr sz="900" b="0" i="0" u="none" strike="noStrike" kern="1200" baseline="0">
                    <a:solidFill>
                      <a:sysClr val="windowText" lastClr="000000"/>
                    </a:solidFill>
                    <a:latin typeface="Georgia" panose="02040502050405020303" pitchFamily="18" charset="0"/>
                    <a:ea typeface="+mn-ea"/>
                    <a:cs typeface="+mn-cs"/>
                  </a:defRPr>
                </a:pPr>
                <a:r>
                  <a:rPr lang="en-US" sz="900">
                    <a:solidFill>
                      <a:sysClr val="windowText" lastClr="000000"/>
                    </a:solidFill>
                    <a:latin typeface="Georgia" panose="02040502050405020303" pitchFamily="18" charset="0"/>
                  </a:rPr>
                  <a:t>million tonnes</a:t>
                </a:r>
              </a:p>
            </c:rich>
          </c:tx>
          <c:layout/>
          <c:overlay val="0"/>
          <c:spPr>
            <a:noFill/>
            <a:ln>
              <a:noFill/>
            </a:ln>
            <a:effectLst/>
          </c:spPr>
          <c:txPr>
            <a:bodyPr rot="-5400000" spcFirstLastPara="1" vertOverflow="ellipsis" vert="horz" wrap="square" anchor="ctr" anchorCtr="1"/>
            <a:lstStyle/>
            <a:p>
              <a:pPr>
                <a:defRPr sz="900" b="0" i="0" u="none" strike="noStrike" kern="1200" baseline="0">
                  <a:solidFill>
                    <a:sysClr val="windowText" lastClr="000000"/>
                  </a:solidFill>
                  <a:latin typeface="Georgia" panose="02040502050405020303" pitchFamily="18" charset="0"/>
                  <a:ea typeface="+mn-ea"/>
                  <a:cs typeface="+mn-cs"/>
                </a:defRPr>
              </a:pPr>
              <a:endParaRPr lang="en-US"/>
            </a:p>
          </c:txPr>
        </c:title>
        <c:numFmt formatCode="General" sourceLinked="1"/>
        <c:majorTickMark val="out"/>
        <c:minorTickMark val="none"/>
        <c:tickLblPos val="nextTo"/>
        <c:spPr>
          <a:noFill/>
          <a:ln>
            <a:solidFill>
              <a:sysClr val="windowText" lastClr="000000"/>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Georgia"/>
                <a:ea typeface="Georgia"/>
                <a:cs typeface="Georgia"/>
              </a:defRPr>
            </a:pPr>
            <a:endParaRPr lang="en-US"/>
          </a:p>
        </c:txPr>
        <c:crossAx val="2123038727"/>
        <c:crosses val="max"/>
        <c:crossBetween val="between"/>
      </c:valAx>
      <c:catAx>
        <c:axId val="2123038727"/>
        <c:scaling>
          <c:orientation val="minMax"/>
        </c:scaling>
        <c:delete val="1"/>
        <c:axPos val="b"/>
        <c:numFmt formatCode="General" sourceLinked="1"/>
        <c:majorTickMark val="out"/>
        <c:minorTickMark val="none"/>
        <c:tickLblPos val="nextTo"/>
        <c:crossAx val="1895359495"/>
        <c:crosses val="autoZero"/>
        <c:auto val="1"/>
        <c:lblAlgn val="ctr"/>
        <c:lblOffset val="100"/>
        <c:noMultiLvlLbl val="0"/>
      </c:cat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Georgia"/>
              <a:ea typeface="Georgia"/>
              <a:cs typeface="Georgia"/>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layout/>
      <c:overlay val="0"/>
      <c:spPr>
        <a:noFill/>
        <a:ln>
          <a:noFill/>
        </a:ln>
        <a:effectLst/>
      </c:spPr>
      <c:txPr>
        <a:bodyPr rot="0" spcFirstLastPara="1" vertOverflow="ellipsis" vert="horz" wrap="square" anchor="ctr" anchorCtr="1"/>
        <a:lstStyle/>
        <a:p>
          <a:pPr>
            <a:defRPr sz="1200" b="1" i="0" u="none" strike="noStrike" kern="1200" spc="0" baseline="0">
              <a:solidFill>
                <a:sysClr val="windowText" lastClr="000000"/>
              </a:solidFill>
              <a:latin typeface="Georgia"/>
              <a:ea typeface="Georgia"/>
              <a:cs typeface="Georgia"/>
            </a:defRPr>
          </a:pPr>
          <a:endParaRPr lang="en-US"/>
        </a:p>
      </c:txPr>
    </c:title>
    <c:autoTitleDeleted val="0"/>
    <c:plotArea>
      <c:layout/>
      <c:lineChart>
        <c:grouping val="standard"/>
        <c:varyColors val="0"/>
        <c:ser>
          <c:idx val="0"/>
          <c:order val="0"/>
          <c:tx>
            <c:strRef>
              <c:f>'Chart VIII.10'!$B$3</c:f>
              <c:strCache>
                <c:ptCount val="1"/>
                <c:pt idx="0">
                  <c:v>Coal Production as per cent of Domestic Consumption (%)</c:v>
                </c:pt>
              </c:strCache>
            </c:strRef>
          </c:tx>
          <c:spPr>
            <a:ln w="28575" cap="rnd">
              <a:solidFill>
                <a:srgbClr val="0070C0"/>
              </a:solidFill>
              <a:prstDash val="solid"/>
              <a:round/>
            </a:ln>
            <a:effectLst/>
          </c:spPr>
          <c:marker>
            <c:symbol val="none"/>
          </c:marker>
          <c:trendline>
            <c:spPr>
              <a:ln w="19050" cap="rnd">
                <a:solidFill>
                  <a:srgbClr val="637CEF"/>
                </a:solidFill>
                <a:prstDash val="sysDot"/>
              </a:ln>
              <a:effectLst/>
            </c:spPr>
            <c:trendlineType val="linear"/>
            <c:dispRSqr val="0"/>
            <c:dispEq val="0"/>
          </c:trendline>
          <c:cat>
            <c:strRef>
              <c:f>'Chart VIII.10'!$A$4:$A$15</c:f>
              <c:strCache>
                <c:ptCount val="12"/>
                <c:pt idx="0">
                  <c:v>FY14</c:v>
                </c:pt>
                <c:pt idx="1">
                  <c:v>FY15</c:v>
                </c:pt>
                <c:pt idx="2">
                  <c:v>FY16</c:v>
                </c:pt>
                <c:pt idx="3">
                  <c:v>FY17</c:v>
                </c:pt>
                <c:pt idx="4">
                  <c:v>FY18</c:v>
                </c:pt>
                <c:pt idx="5">
                  <c:v>FY19</c:v>
                </c:pt>
                <c:pt idx="6">
                  <c:v>FY20</c:v>
                </c:pt>
                <c:pt idx="7">
                  <c:v>FY21</c:v>
                </c:pt>
                <c:pt idx="8">
                  <c:v>FY22</c:v>
                </c:pt>
                <c:pt idx="9">
                  <c:v>FY23</c:v>
                </c:pt>
                <c:pt idx="10">
                  <c:v>FY24</c:v>
                </c:pt>
                <c:pt idx="11">
                  <c:v>FY25</c:v>
                </c:pt>
              </c:strCache>
            </c:strRef>
          </c:cat>
          <c:val>
            <c:numRef>
              <c:f>'Chart VIII.10'!$B$4:$B$15</c:f>
              <c:numCache>
                <c:formatCode>0.00</c:formatCode>
                <c:ptCount val="12"/>
                <c:pt idx="0">
                  <c:v>76.566786256101821</c:v>
                </c:pt>
                <c:pt idx="1">
                  <c:v>74.665726980235931</c:v>
                </c:pt>
                <c:pt idx="2">
                  <c:v>76.427173415304566</c:v>
                </c:pt>
                <c:pt idx="3">
                  <c:v>78.599548141130043</c:v>
                </c:pt>
                <c:pt idx="4">
                  <c:v>75.190481067673659</c:v>
                </c:pt>
                <c:pt idx="5">
                  <c:v>75.269743488042039</c:v>
                </c:pt>
                <c:pt idx="6">
                  <c:v>76.474213492962846</c:v>
                </c:pt>
                <c:pt idx="7">
                  <c:v>79.026083309882083</c:v>
                </c:pt>
                <c:pt idx="8">
                  <c:v>75.713146014943959</c:v>
                </c:pt>
                <c:pt idx="9">
                  <c:v>80.104068295491544</c:v>
                </c:pt>
                <c:pt idx="10">
                  <c:v>80.630251353897819</c:v>
                </c:pt>
                <c:pt idx="11">
                  <c:v>82.554930332261506</c:v>
                </c:pt>
              </c:numCache>
            </c:numRef>
          </c:val>
          <c:smooth val="0"/>
          <c:extLst>
            <c:ext xmlns:c16="http://schemas.microsoft.com/office/drawing/2014/chart" uri="{C3380CC4-5D6E-409C-BE32-E72D297353CC}">
              <c16:uniqueId val="{00000000-C5CC-4159-A431-BB8D865054B5}"/>
            </c:ext>
          </c:extLst>
        </c:ser>
        <c:dLbls>
          <c:showLegendKey val="0"/>
          <c:showVal val="0"/>
          <c:showCatName val="0"/>
          <c:showSerName val="0"/>
          <c:showPercent val="0"/>
          <c:showBubbleSize val="0"/>
        </c:dLbls>
        <c:smooth val="0"/>
        <c:axId val="91803655"/>
        <c:axId val="91806215"/>
      </c:lineChart>
      <c:catAx>
        <c:axId val="918036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Georgia"/>
                <a:ea typeface="Georgia"/>
                <a:cs typeface="Georgia"/>
              </a:defRPr>
            </a:pPr>
            <a:endParaRPr lang="en-US"/>
          </a:p>
        </c:txPr>
        <c:crossAx val="91806215"/>
        <c:crosses val="autoZero"/>
        <c:auto val="1"/>
        <c:lblAlgn val="ctr"/>
        <c:lblOffset val="100"/>
        <c:noMultiLvlLbl val="0"/>
      </c:catAx>
      <c:valAx>
        <c:axId val="91806215"/>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900" b="0" i="0" u="none" strike="noStrike" kern="1200" baseline="0">
                    <a:solidFill>
                      <a:sysClr val="windowText" lastClr="000000"/>
                    </a:solidFill>
                    <a:latin typeface="Georgia"/>
                    <a:ea typeface="Georgia"/>
                    <a:cs typeface="Georgia"/>
                  </a:defRPr>
                </a:pPr>
                <a:r>
                  <a:rPr lang="en-US">
                    <a:solidFill>
                      <a:sysClr val="windowText" lastClr="000000"/>
                    </a:solidFill>
                  </a:rPr>
                  <a:t>per cent</a:t>
                </a:r>
              </a:p>
            </c:rich>
          </c:tx>
          <c:layout/>
          <c:overlay val="0"/>
          <c:spPr>
            <a:noFill/>
            <a:ln>
              <a:noFill/>
            </a:ln>
            <a:effectLst/>
          </c:spPr>
          <c:txPr>
            <a:bodyPr rot="-5400000" spcFirstLastPara="1" vertOverflow="ellipsis" vert="horz" wrap="square" anchor="ctr" anchorCtr="1"/>
            <a:lstStyle/>
            <a:p>
              <a:pPr>
                <a:defRPr sz="900" b="0" i="0" u="none" strike="noStrike" kern="1200" baseline="0">
                  <a:solidFill>
                    <a:sysClr val="windowText" lastClr="000000"/>
                  </a:solidFill>
                  <a:latin typeface="Georgia"/>
                  <a:ea typeface="Georgia"/>
                  <a:cs typeface="Georgia"/>
                </a:defRPr>
              </a:pPr>
              <a:endParaRPr lang="en-US"/>
            </a:p>
          </c:txPr>
        </c:title>
        <c:numFmt formatCode="General"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Georgia"/>
                <a:ea typeface="Georgia"/>
                <a:cs typeface="Georgia"/>
              </a:defRPr>
            </a:pPr>
            <a:endParaRPr lang="en-US"/>
          </a:p>
        </c:txPr>
        <c:crossAx val="91803655"/>
        <c:crosses val="autoZero"/>
        <c:crossBetween val="between"/>
      </c:valAx>
      <c:spPr>
        <a:noFill/>
        <a:ln>
          <a:noFill/>
        </a:ln>
        <a:effectLst/>
      </c:spPr>
    </c:plotArea>
    <c:legend>
      <c:legendPos val="b"/>
      <c:legendEntry>
        <c:idx val="1"/>
        <c:delete val="1"/>
      </c:legendEntry>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Georgia"/>
              <a:ea typeface="Georgia"/>
              <a:cs typeface="Georgia"/>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chemeClr val="tx1"/>
                </a:solidFill>
                <a:latin typeface="Georgia"/>
                <a:ea typeface="Georgia"/>
                <a:cs typeface="Georgia"/>
              </a:defRPr>
            </a:pPr>
            <a:r>
              <a:rPr lang="en-US">
                <a:solidFill>
                  <a:schemeClr val="tx1"/>
                </a:solidFill>
              </a:rPr>
              <a:t>Production of Chemicals and Petro-chemicals</a:t>
            </a:r>
          </a:p>
        </c:rich>
      </c:tx>
      <c:layout/>
      <c:overlay val="0"/>
      <c:spPr>
        <a:noFill/>
        <a:ln>
          <a:noFill/>
        </a:ln>
        <a:effectLst/>
      </c:spPr>
      <c:txPr>
        <a:bodyPr rot="0" spcFirstLastPara="1" vertOverflow="ellipsis" vert="horz" wrap="square" anchor="ctr" anchorCtr="1"/>
        <a:lstStyle/>
        <a:p>
          <a:pPr>
            <a:defRPr sz="1200" b="1" i="0" u="none" strike="noStrike" kern="1200" spc="0" baseline="0">
              <a:solidFill>
                <a:schemeClr val="tx1"/>
              </a:solidFill>
              <a:latin typeface="Georgia"/>
              <a:ea typeface="Georgia"/>
              <a:cs typeface="Georgia"/>
            </a:defRPr>
          </a:pPr>
          <a:endParaRPr lang="en-US"/>
        </a:p>
      </c:txPr>
    </c:title>
    <c:autoTitleDeleted val="0"/>
    <c:plotArea>
      <c:layout/>
      <c:barChart>
        <c:barDir val="col"/>
        <c:grouping val="clustered"/>
        <c:varyColors val="0"/>
        <c:ser>
          <c:idx val="0"/>
          <c:order val="0"/>
          <c:tx>
            <c:strRef>
              <c:f>'Chart VIII.11'!$B$3</c:f>
              <c:strCache>
                <c:ptCount val="1"/>
                <c:pt idx="0">
                  <c:v>Total Chemicals</c:v>
                </c:pt>
              </c:strCache>
            </c:strRef>
          </c:tx>
          <c:spPr>
            <a:solidFill>
              <a:srgbClr val="0070C0"/>
            </a:solidFill>
            <a:ln>
              <a:solidFill>
                <a:srgbClr val="000000"/>
              </a:solidFill>
              <a:prstDash val="solid"/>
            </a:ln>
            <a:effectLst/>
          </c:spPr>
          <c:invertIfNegative val="0"/>
          <c:cat>
            <c:strRef>
              <c:f>'Chart VIII.11'!$A$4:$A$9</c:f>
              <c:strCache>
                <c:ptCount val="6"/>
                <c:pt idx="0">
                  <c:v>FY20</c:v>
                </c:pt>
                <c:pt idx="1">
                  <c:v>FY21</c:v>
                </c:pt>
                <c:pt idx="2">
                  <c:v>FY22</c:v>
                </c:pt>
                <c:pt idx="3">
                  <c:v>FY23</c:v>
                </c:pt>
                <c:pt idx="4">
                  <c:v>FY24</c:v>
                </c:pt>
                <c:pt idx="5">
                  <c:v>FY25</c:v>
                </c:pt>
              </c:strCache>
            </c:strRef>
          </c:cat>
          <c:val>
            <c:numRef>
              <c:f>'Chart VIII.11'!$B$4:$B$9</c:f>
              <c:numCache>
                <c:formatCode>General</c:formatCode>
                <c:ptCount val="6"/>
                <c:pt idx="0">
                  <c:v>11943</c:v>
                </c:pt>
                <c:pt idx="1">
                  <c:v>11243</c:v>
                </c:pt>
                <c:pt idx="2">
                  <c:v>12743</c:v>
                </c:pt>
                <c:pt idx="3">
                  <c:v>13039</c:v>
                </c:pt>
                <c:pt idx="4">
                  <c:v>12979</c:v>
                </c:pt>
                <c:pt idx="5">
                  <c:v>13983</c:v>
                </c:pt>
              </c:numCache>
            </c:numRef>
          </c:val>
          <c:extLst>
            <c:ext xmlns:c16="http://schemas.microsoft.com/office/drawing/2014/chart" uri="{C3380CC4-5D6E-409C-BE32-E72D297353CC}">
              <c16:uniqueId val="{00000000-A4DF-440E-9625-0BF26049D529}"/>
            </c:ext>
          </c:extLst>
        </c:ser>
        <c:ser>
          <c:idx val="1"/>
          <c:order val="1"/>
          <c:tx>
            <c:strRef>
              <c:f>'Chart VIII.11'!$C$3</c:f>
              <c:strCache>
                <c:ptCount val="1"/>
                <c:pt idx="0">
                  <c:v> Total Petrochemicals</c:v>
                </c:pt>
              </c:strCache>
            </c:strRef>
          </c:tx>
          <c:spPr>
            <a:solidFill>
              <a:srgbClr val="00B050"/>
            </a:solidFill>
            <a:ln>
              <a:solidFill>
                <a:srgbClr val="000000"/>
              </a:solidFill>
              <a:prstDash val="solid"/>
            </a:ln>
            <a:effectLst/>
          </c:spPr>
          <c:invertIfNegative val="0"/>
          <c:cat>
            <c:strRef>
              <c:f>'Chart VIII.11'!$A$4:$A$9</c:f>
              <c:strCache>
                <c:ptCount val="6"/>
                <c:pt idx="0">
                  <c:v>FY20</c:v>
                </c:pt>
                <c:pt idx="1">
                  <c:v>FY21</c:v>
                </c:pt>
                <c:pt idx="2">
                  <c:v>FY22</c:v>
                </c:pt>
                <c:pt idx="3">
                  <c:v>FY23</c:v>
                </c:pt>
                <c:pt idx="4">
                  <c:v>FY24</c:v>
                </c:pt>
                <c:pt idx="5">
                  <c:v>FY25</c:v>
                </c:pt>
              </c:strCache>
            </c:strRef>
          </c:cat>
          <c:val>
            <c:numRef>
              <c:f>'Chart VIII.11'!$C$4:$C$9</c:f>
              <c:numCache>
                <c:formatCode>General</c:formatCode>
                <c:ptCount val="6"/>
                <c:pt idx="0">
                  <c:v>43524</c:v>
                </c:pt>
                <c:pt idx="1">
                  <c:v>42159</c:v>
                </c:pt>
                <c:pt idx="2">
                  <c:v>44589</c:v>
                </c:pt>
                <c:pt idx="3">
                  <c:v>40292</c:v>
                </c:pt>
                <c:pt idx="4">
                  <c:v>42161</c:v>
                </c:pt>
                <c:pt idx="5">
                  <c:v>44634</c:v>
                </c:pt>
              </c:numCache>
            </c:numRef>
          </c:val>
          <c:extLst>
            <c:ext xmlns:c16="http://schemas.microsoft.com/office/drawing/2014/chart" uri="{C3380CC4-5D6E-409C-BE32-E72D297353CC}">
              <c16:uniqueId val="{00000002-A4DF-440E-9625-0BF26049D529}"/>
            </c:ext>
          </c:extLst>
        </c:ser>
        <c:dLbls>
          <c:showLegendKey val="0"/>
          <c:showVal val="0"/>
          <c:showCatName val="0"/>
          <c:showSerName val="0"/>
          <c:showPercent val="0"/>
          <c:showBubbleSize val="0"/>
        </c:dLbls>
        <c:gapWidth val="219"/>
        <c:overlap val="-27"/>
        <c:axId val="1831284744"/>
        <c:axId val="1831326216"/>
      </c:barChart>
      <c:catAx>
        <c:axId val="1831284744"/>
        <c:scaling>
          <c:orientation val="minMax"/>
        </c:scaling>
        <c:delete val="0"/>
        <c:axPos val="b"/>
        <c:numFmt formatCode="General" sourceLinked="1"/>
        <c:majorTickMark val="none"/>
        <c:minorTickMark val="none"/>
        <c:tickLblPos val="nextTo"/>
        <c:spPr>
          <a:noFill/>
          <a:ln w="9525" cap="flat" cmpd="sng" algn="ctr">
            <a:solidFill>
              <a:sysClr val="windowText" lastClr="000000"/>
            </a:solidFill>
            <a:round/>
          </a:ln>
          <a:effectLst/>
        </c:spPr>
        <c:txPr>
          <a:bodyPr rot="-60000000" spcFirstLastPara="1" vertOverflow="ellipsis" vert="horz" wrap="square" anchor="ctr" anchorCtr="1"/>
          <a:lstStyle/>
          <a:p>
            <a:pPr>
              <a:defRPr sz="900" b="0" i="0" u="none" strike="noStrike" kern="1200" baseline="0">
                <a:solidFill>
                  <a:schemeClr val="tx1"/>
                </a:solidFill>
                <a:latin typeface="Georgia"/>
                <a:ea typeface="Georgia"/>
                <a:cs typeface="Georgia"/>
              </a:defRPr>
            </a:pPr>
            <a:endParaRPr lang="en-US"/>
          </a:p>
        </c:txPr>
        <c:crossAx val="1831326216"/>
        <c:crosses val="autoZero"/>
        <c:auto val="1"/>
        <c:lblAlgn val="ctr"/>
        <c:lblOffset val="100"/>
        <c:noMultiLvlLbl val="0"/>
      </c:catAx>
      <c:valAx>
        <c:axId val="1831326216"/>
        <c:scaling>
          <c:orientation val="minMax"/>
        </c:scaling>
        <c:delete val="0"/>
        <c:axPos val="l"/>
        <c:title>
          <c:tx>
            <c:rich>
              <a:bodyPr rot="-5400000" spcFirstLastPara="1" vertOverflow="ellipsis" vert="horz" wrap="square" anchor="ctr" anchorCtr="1"/>
              <a:lstStyle/>
              <a:p>
                <a:pPr>
                  <a:defRPr sz="900" b="0" i="0" u="none" strike="noStrike" kern="1200" baseline="0">
                    <a:solidFill>
                      <a:schemeClr val="tx1"/>
                    </a:solidFill>
                    <a:latin typeface="Georgia"/>
                    <a:ea typeface="Georgia"/>
                    <a:cs typeface="Georgia"/>
                  </a:defRPr>
                </a:pPr>
                <a:r>
                  <a:rPr lang="en-US">
                    <a:solidFill>
                      <a:schemeClr val="tx1"/>
                    </a:solidFill>
                  </a:rPr>
                  <a:t>Million Metric Tonnes</a:t>
                </a:r>
              </a:p>
            </c:rich>
          </c:tx>
          <c:layout/>
          <c:overlay val="0"/>
          <c:spPr>
            <a:noFill/>
            <a:ln>
              <a:noFill/>
            </a:ln>
            <a:effectLst/>
          </c:spPr>
          <c:txPr>
            <a:bodyPr rot="-5400000" spcFirstLastPara="1" vertOverflow="ellipsis" vert="horz" wrap="square" anchor="ctr" anchorCtr="1"/>
            <a:lstStyle/>
            <a:p>
              <a:pPr>
                <a:defRPr sz="900" b="0" i="0" u="none" strike="noStrike" kern="1200" baseline="0">
                  <a:solidFill>
                    <a:schemeClr val="tx1"/>
                  </a:solidFill>
                  <a:latin typeface="Georgia"/>
                  <a:ea typeface="Georgia"/>
                  <a:cs typeface="Georgia"/>
                </a:defRPr>
              </a:pPr>
              <a:endParaRPr lang="en-US"/>
            </a:p>
          </c:txPr>
        </c:title>
        <c:numFmt formatCode="General" sourceLinked="1"/>
        <c:majorTickMark val="out"/>
        <c:minorTickMark val="none"/>
        <c:tickLblPos val="nextTo"/>
        <c:spPr>
          <a:noFill/>
          <a:ln>
            <a:solidFill>
              <a:sysClr val="windowText" lastClr="000000"/>
            </a:solidFill>
          </a:ln>
          <a:effectLst/>
        </c:spPr>
        <c:txPr>
          <a:bodyPr rot="-60000000" spcFirstLastPara="1" vertOverflow="ellipsis" vert="horz" wrap="square" anchor="ctr" anchorCtr="1"/>
          <a:lstStyle/>
          <a:p>
            <a:pPr>
              <a:defRPr sz="900" b="0" i="0" u="none" strike="noStrike" kern="1200" baseline="0">
                <a:solidFill>
                  <a:schemeClr val="tx1"/>
                </a:solidFill>
                <a:latin typeface="Georgia"/>
                <a:ea typeface="Georgia"/>
                <a:cs typeface="Georgia"/>
              </a:defRPr>
            </a:pPr>
            <a:endParaRPr lang="en-US"/>
          </a:p>
        </c:txPr>
        <c:crossAx val="1831284744"/>
        <c:crosses val="autoZero"/>
        <c:crossBetween val="between"/>
        <c:majorUnit val="5000"/>
        <c:dispUnits>
          <c:builtInUnit val="thousands"/>
        </c:dispUnits>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Georgia"/>
              <a:ea typeface="Georgia"/>
              <a:cs typeface="Georgia"/>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ysClr val="windowText" lastClr="000000"/>
                </a:solidFill>
                <a:latin typeface="Georgia"/>
                <a:ea typeface="Georgia"/>
                <a:cs typeface="Georgia"/>
              </a:defRPr>
            </a:pPr>
            <a:r>
              <a:rPr lang="en-US">
                <a:solidFill>
                  <a:sysClr val="windowText" lastClr="000000"/>
                </a:solidFill>
              </a:rPr>
              <a:t>Installed Capacity of Chemicals and Petro-chemicals</a:t>
            </a:r>
          </a:p>
        </c:rich>
      </c:tx>
      <c:layout/>
      <c:overlay val="0"/>
      <c:spPr>
        <a:noFill/>
        <a:ln>
          <a:noFill/>
        </a:ln>
        <a:effectLst/>
      </c:spPr>
      <c:txPr>
        <a:bodyPr rot="0" spcFirstLastPara="1" vertOverflow="ellipsis" vert="horz" wrap="square" anchor="ctr" anchorCtr="1"/>
        <a:lstStyle/>
        <a:p>
          <a:pPr>
            <a:defRPr sz="1200" b="1" i="0" u="none" strike="noStrike" kern="1200" spc="0" baseline="0">
              <a:solidFill>
                <a:sysClr val="windowText" lastClr="000000"/>
              </a:solidFill>
              <a:latin typeface="Georgia"/>
              <a:ea typeface="Georgia"/>
              <a:cs typeface="Georgia"/>
            </a:defRPr>
          </a:pPr>
          <a:endParaRPr lang="en-US"/>
        </a:p>
      </c:txPr>
    </c:title>
    <c:autoTitleDeleted val="0"/>
    <c:plotArea>
      <c:layout/>
      <c:barChart>
        <c:barDir val="col"/>
        <c:grouping val="clustered"/>
        <c:varyColors val="0"/>
        <c:ser>
          <c:idx val="0"/>
          <c:order val="0"/>
          <c:tx>
            <c:strRef>
              <c:f>'Chart VIII.12'!$B$3</c:f>
              <c:strCache>
                <c:ptCount val="1"/>
                <c:pt idx="0">
                  <c:v>Total Chemicals</c:v>
                </c:pt>
              </c:strCache>
            </c:strRef>
          </c:tx>
          <c:spPr>
            <a:solidFill>
              <a:srgbClr val="0070C0"/>
            </a:solidFill>
            <a:ln>
              <a:solidFill>
                <a:srgbClr val="000000"/>
              </a:solidFill>
              <a:prstDash val="solid"/>
            </a:ln>
            <a:effectLst/>
          </c:spPr>
          <c:invertIfNegative val="0"/>
          <c:cat>
            <c:strRef>
              <c:f>'Chart VIII.12'!$A$4:$A$9</c:f>
              <c:strCache>
                <c:ptCount val="6"/>
                <c:pt idx="0">
                  <c:v>FY20</c:v>
                </c:pt>
                <c:pt idx="1">
                  <c:v>FY21</c:v>
                </c:pt>
                <c:pt idx="2">
                  <c:v>FY22</c:v>
                </c:pt>
                <c:pt idx="3">
                  <c:v>FY23</c:v>
                </c:pt>
                <c:pt idx="4">
                  <c:v>FY24</c:v>
                </c:pt>
                <c:pt idx="5">
                  <c:v>FY25</c:v>
                </c:pt>
              </c:strCache>
            </c:strRef>
          </c:cat>
          <c:val>
            <c:numRef>
              <c:f>'Chart VIII.12'!$B$4:$B$9</c:f>
              <c:numCache>
                <c:formatCode>General</c:formatCode>
                <c:ptCount val="6"/>
                <c:pt idx="0">
                  <c:v>15159943</c:v>
                </c:pt>
                <c:pt idx="1">
                  <c:v>15652413</c:v>
                </c:pt>
                <c:pt idx="2">
                  <c:v>16177762</c:v>
                </c:pt>
                <c:pt idx="3">
                  <c:v>16538177</c:v>
                </c:pt>
                <c:pt idx="4">
                  <c:v>17020923</c:v>
                </c:pt>
                <c:pt idx="5">
                  <c:v>17649122</c:v>
                </c:pt>
              </c:numCache>
            </c:numRef>
          </c:val>
          <c:extLst>
            <c:ext xmlns:c16="http://schemas.microsoft.com/office/drawing/2014/chart" uri="{C3380CC4-5D6E-409C-BE32-E72D297353CC}">
              <c16:uniqueId val="{00000000-1151-49F4-8BB7-C5B2470D09D6}"/>
            </c:ext>
          </c:extLst>
        </c:ser>
        <c:ser>
          <c:idx val="1"/>
          <c:order val="1"/>
          <c:tx>
            <c:strRef>
              <c:f>'Chart VIII.12'!$C$3</c:f>
              <c:strCache>
                <c:ptCount val="1"/>
                <c:pt idx="0">
                  <c:v> Total Petrochemicals</c:v>
                </c:pt>
              </c:strCache>
            </c:strRef>
          </c:tx>
          <c:spPr>
            <a:solidFill>
              <a:srgbClr val="00B050"/>
            </a:solidFill>
            <a:ln>
              <a:solidFill>
                <a:srgbClr val="000000"/>
              </a:solidFill>
              <a:prstDash val="solid"/>
            </a:ln>
            <a:effectLst/>
          </c:spPr>
          <c:invertIfNegative val="0"/>
          <c:cat>
            <c:strRef>
              <c:f>'Chart VIII.12'!$A$4:$A$9</c:f>
              <c:strCache>
                <c:ptCount val="6"/>
                <c:pt idx="0">
                  <c:v>FY20</c:v>
                </c:pt>
                <c:pt idx="1">
                  <c:v>FY21</c:v>
                </c:pt>
                <c:pt idx="2">
                  <c:v>FY22</c:v>
                </c:pt>
                <c:pt idx="3">
                  <c:v>FY23</c:v>
                </c:pt>
                <c:pt idx="4">
                  <c:v>FY24</c:v>
                </c:pt>
                <c:pt idx="5">
                  <c:v>FY25</c:v>
                </c:pt>
              </c:strCache>
            </c:strRef>
          </c:cat>
          <c:val>
            <c:numRef>
              <c:f>'Chart VIII.12'!$C$4:$C$9</c:f>
              <c:numCache>
                <c:formatCode>General</c:formatCode>
                <c:ptCount val="6"/>
                <c:pt idx="0">
                  <c:v>48933311</c:v>
                </c:pt>
                <c:pt idx="1">
                  <c:v>50438760</c:v>
                </c:pt>
                <c:pt idx="2">
                  <c:v>50612396</c:v>
                </c:pt>
                <c:pt idx="3">
                  <c:v>50779096</c:v>
                </c:pt>
                <c:pt idx="4">
                  <c:v>52286931</c:v>
                </c:pt>
                <c:pt idx="5">
                  <c:v>52293376</c:v>
                </c:pt>
              </c:numCache>
            </c:numRef>
          </c:val>
          <c:extLst>
            <c:ext xmlns:c16="http://schemas.microsoft.com/office/drawing/2014/chart" uri="{C3380CC4-5D6E-409C-BE32-E72D297353CC}">
              <c16:uniqueId val="{00000002-1151-49F4-8BB7-C5B2470D09D6}"/>
            </c:ext>
          </c:extLst>
        </c:ser>
        <c:dLbls>
          <c:showLegendKey val="0"/>
          <c:showVal val="0"/>
          <c:showCatName val="0"/>
          <c:showSerName val="0"/>
          <c:showPercent val="0"/>
          <c:showBubbleSize val="0"/>
        </c:dLbls>
        <c:gapWidth val="219"/>
        <c:overlap val="-27"/>
        <c:axId val="91811847"/>
        <c:axId val="187540487"/>
      </c:barChart>
      <c:catAx>
        <c:axId val="91811847"/>
        <c:scaling>
          <c:orientation val="minMax"/>
        </c:scaling>
        <c:delete val="0"/>
        <c:axPos val="b"/>
        <c:numFmt formatCode="General" sourceLinked="1"/>
        <c:majorTickMark val="none"/>
        <c:minorTickMark val="none"/>
        <c:tickLblPos val="nextTo"/>
        <c:spPr>
          <a:noFill/>
          <a:ln w="9525" cap="flat" cmpd="sng" algn="ctr">
            <a:solidFill>
              <a:sysClr val="windowText" lastClr="000000"/>
            </a:solidFill>
            <a:round/>
          </a:ln>
          <a:effectLst/>
        </c:spPr>
        <c:txPr>
          <a:bodyPr rot="-60000000" spcFirstLastPara="1" vertOverflow="ellipsis" vert="horz" wrap="square" anchor="ctr" anchorCtr="1"/>
          <a:lstStyle/>
          <a:p>
            <a:pPr>
              <a:defRPr sz="900" b="0" i="0" u="none" strike="noStrike" kern="1200" baseline="0">
                <a:solidFill>
                  <a:schemeClr val="tx1"/>
                </a:solidFill>
                <a:latin typeface="Georgia"/>
                <a:ea typeface="Georgia"/>
                <a:cs typeface="Georgia"/>
              </a:defRPr>
            </a:pPr>
            <a:endParaRPr lang="en-US"/>
          </a:p>
        </c:txPr>
        <c:crossAx val="187540487"/>
        <c:crosses val="autoZero"/>
        <c:auto val="1"/>
        <c:lblAlgn val="ctr"/>
        <c:lblOffset val="100"/>
        <c:noMultiLvlLbl val="0"/>
      </c:catAx>
      <c:valAx>
        <c:axId val="187540487"/>
        <c:scaling>
          <c:orientation val="minMax"/>
        </c:scaling>
        <c:delete val="0"/>
        <c:axPos val="l"/>
        <c:title>
          <c:tx>
            <c:rich>
              <a:bodyPr rot="-5400000" spcFirstLastPara="1" vertOverflow="ellipsis" vert="horz" wrap="square" anchor="ctr" anchorCtr="1"/>
              <a:lstStyle/>
              <a:p>
                <a:pPr>
                  <a:defRPr sz="900" b="0" i="0" u="none" strike="noStrike" kern="1200" baseline="0">
                    <a:solidFill>
                      <a:schemeClr val="tx1"/>
                    </a:solidFill>
                    <a:latin typeface="Georgia"/>
                    <a:ea typeface="Georgia"/>
                    <a:cs typeface="Georgia"/>
                  </a:defRPr>
                </a:pPr>
                <a:r>
                  <a:rPr lang="en-US">
                    <a:solidFill>
                      <a:schemeClr val="tx1"/>
                    </a:solidFill>
                  </a:rPr>
                  <a:t>Million Metric Tonnes</a:t>
                </a:r>
              </a:p>
            </c:rich>
          </c:tx>
          <c:layout/>
          <c:overlay val="0"/>
          <c:spPr>
            <a:noFill/>
            <a:ln>
              <a:noFill/>
            </a:ln>
            <a:effectLst/>
          </c:spPr>
          <c:txPr>
            <a:bodyPr rot="-5400000" spcFirstLastPara="1" vertOverflow="ellipsis" vert="horz" wrap="square" anchor="ctr" anchorCtr="1"/>
            <a:lstStyle/>
            <a:p>
              <a:pPr>
                <a:defRPr sz="900" b="0" i="0" u="none" strike="noStrike" kern="1200" baseline="0">
                  <a:solidFill>
                    <a:schemeClr val="tx1"/>
                  </a:solidFill>
                  <a:latin typeface="Georgia"/>
                  <a:ea typeface="Georgia"/>
                  <a:cs typeface="Georgia"/>
                </a:defRPr>
              </a:pPr>
              <a:endParaRPr lang="en-US"/>
            </a:p>
          </c:txPr>
        </c:title>
        <c:numFmt formatCode="General" sourceLinked="1"/>
        <c:majorTickMark val="out"/>
        <c:minorTickMark val="none"/>
        <c:tickLblPos val="nextTo"/>
        <c:spPr>
          <a:noFill/>
          <a:ln>
            <a:solidFill>
              <a:sysClr val="windowText" lastClr="000000"/>
            </a:solidFill>
          </a:ln>
          <a:effectLst/>
        </c:spPr>
        <c:txPr>
          <a:bodyPr rot="-60000000" spcFirstLastPara="1" vertOverflow="ellipsis" vert="horz" wrap="square" anchor="ctr" anchorCtr="1"/>
          <a:lstStyle/>
          <a:p>
            <a:pPr>
              <a:defRPr sz="900" b="0" i="0" u="none" strike="noStrike" kern="1200" baseline="0">
                <a:solidFill>
                  <a:schemeClr val="tx1"/>
                </a:solidFill>
                <a:latin typeface="Georgia"/>
                <a:ea typeface="Georgia"/>
                <a:cs typeface="Georgia"/>
              </a:defRPr>
            </a:pPr>
            <a:endParaRPr lang="en-US"/>
          </a:p>
        </c:txPr>
        <c:crossAx val="91811847"/>
        <c:crosses val="autoZero"/>
        <c:crossBetween val="between"/>
        <c:majorUnit val="10000000"/>
        <c:dispUnits>
          <c:builtInUnit val="millions"/>
        </c:dispUnits>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Georgia"/>
              <a:ea typeface="Georgia"/>
              <a:cs typeface="Georgia"/>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ysClr val="windowText" lastClr="000000"/>
                </a:solidFill>
                <a:latin typeface="Georgia"/>
                <a:ea typeface="Georgia"/>
                <a:cs typeface="Georgia"/>
              </a:defRPr>
            </a:pPr>
            <a:r>
              <a:rPr lang="en-US">
                <a:solidFill>
                  <a:sysClr val="windowText" lastClr="000000"/>
                </a:solidFill>
              </a:rPr>
              <a:t>Capital Goods: Production, Exports and Imports</a:t>
            </a:r>
          </a:p>
        </c:rich>
      </c:tx>
      <c:layout/>
      <c:overlay val="0"/>
      <c:spPr>
        <a:noFill/>
        <a:ln>
          <a:noFill/>
        </a:ln>
        <a:effectLst/>
      </c:spPr>
      <c:txPr>
        <a:bodyPr rot="0" spcFirstLastPara="1" vertOverflow="ellipsis" vert="horz" wrap="square" anchor="ctr" anchorCtr="1"/>
        <a:lstStyle/>
        <a:p>
          <a:pPr>
            <a:defRPr sz="1200" b="1" i="0" u="none" strike="noStrike" kern="1200" spc="0" baseline="0">
              <a:solidFill>
                <a:sysClr val="windowText" lastClr="000000"/>
              </a:solidFill>
              <a:latin typeface="Georgia"/>
              <a:ea typeface="Georgia"/>
              <a:cs typeface="Georgia"/>
            </a:defRPr>
          </a:pPr>
          <a:endParaRPr lang="en-US"/>
        </a:p>
      </c:txPr>
    </c:title>
    <c:autoTitleDeleted val="0"/>
    <c:plotArea>
      <c:layout/>
      <c:barChart>
        <c:barDir val="col"/>
        <c:grouping val="clustered"/>
        <c:varyColors val="0"/>
        <c:ser>
          <c:idx val="1"/>
          <c:order val="1"/>
          <c:tx>
            <c:strRef>
              <c:f>'Chart VIII.13'!$C$3</c:f>
              <c:strCache>
                <c:ptCount val="1"/>
                <c:pt idx="0">
                  <c:v>Export</c:v>
                </c:pt>
              </c:strCache>
            </c:strRef>
          </c:tx>
          <c:spPr>
            <a:solidFill>
              <a:srgbClr val="0070C0"/>
            </a:solidFill>
            <a:ln>
              <a:solidFill>
                <a:srgbClr val="000000"/>
              </a:solidFill>
              <a:prstDash val="solid"/>
            </a:ln>
            <a:effectLst/>
          </c:spPr>
          <c:invertIfNegative val="0"/>
          <c:cat>
            <c:strRef>
              <c:f>'Chart VIII.13'!$A$4:$A$14</c:f>
              <c:strCache>
                <c:ptCount val="11"/>
                <c:pt idx="0">
                  <c:v>FY15</c:v>
                </c:pt>
                <c:pt idx="1">
                  <c:v>FY16</c:v>
                </c:pt>
                <c:pt idx="2">
                  <c:v>FY17</c:v>
                </c:pt>
                <c:pt idx="3">
                  <c:v>FY18</c:v>
                </c:pt>
                <c:pt idx="4">
                  <c:v>FY19</c:v>
                </c:pt>
                <c:pt idx="5">
                  <c:v>FY20</c:v>
                </c:pt>
                <c:pt idx="6">
                  <c:v>FY21</c:v>
                </c:pt>
                <c:pt idx="7">
                  <c:v>FY22</c:v>
                </c:pt>
                <c:pt idx="8">
                  <c:v>FY23</c:v>
                </c:pt>
                <c:pt idx="9">
                  <c:v>FY24</c:v>
                </c:pt>
                <c:pt idx="10">
                  <c:v>FY25 (P)</c:v>
                </c:pt>
              </c:strCache>
            </c:strRef>
          </c:cat>
          <c:val>
            <c:numRef>
              <c:f>'Chart VIII.13'!$C$4:$C$14</c:f>
              <c:numCache>
                <c:formatCode>#,##0</c:formatCode>
                <c:ptCount val="11"/>
                <c:pt idx="0">
                  <c:v>36859</c:v>
                </c:pt>
                <c:pt idx="1">
                  <c:v>32290</c:v>
                </c:pt>
                <c:pt idx="2">
                  <c:v>21900</c:v>
                </c:pt>
                <c:pt idx="3">
                  <c:v>23539</c:v>
                </c:pt>
                <c:pt idx="4">
                  <c:v>23014</c:v>
                </c:pt>
                <c:pt idx="5">
                  <c:v>18401</c:v>
                </c:pt>
                <c:pt idx="6">
                  <c:v>19790</c:v>
                </c:pt>
                <c:pt idx="7">
                  <c:v>26455</c:v>
                </c:pt>
                <c:pt idx="8">
                  <c:v>26871</c:v>
                </c:pt>
                <c:pt idx="9">
                  <c:v>31621</c:v>
                </c:pt>
                <c:pt idx="10">
                  <c:v>33356</c:v>
                </c:pt>
              </c:numCache>
            </c:numRef>
          </c:val>
          <c:extLst>
            <c:ext xmlns:c16="http://schemas.microsoft.com/office/drawing/2014/chart" uri="{C3380CC4-5D6E-409C-BE32-E72D297353CC}">
              <c16:uniqueId val="{00000002-6888-427E-8541-85024A641FB1}"/>
            </c:ext>
          </c:extLst>
        </c:ser>
        <c:ser>
          <c:idx val="2"/>
          <c:order val="2"/>
          <c:tx>
            <c:strRef>
              <c:f>'Chart VIII.13'!$D$3</c:f>
              <c:strCache>
                <c:ptCount val="1"/>
                <c:pt idx="0">
                  <c:v>Import</c:v>
                </c:pt>
              </c:strCache>
            </c:strRef>
          </c:tx>
          <c:spPr>
            <a:solidFill>
              <a:srgbClr val="00B050"/>
            </a:solidFill>
            <a:ln>
              <a:solidFill>
                <a:srgbClr val="000000"/>
              </a:solidFill>
              <a:prstDash val="solid"/>
            </a:ln>
            <a:effectLst/>
          </c:spPr>
          <c:invertIfNegative val="0"/>
          <c:cat>
            <c:strRef>
              <c:f>'Chart VIII.13'!$A$4:$A$14</c:f>
              <c:strCache>
                <c:ptCount val="11"/>
                <c:pt idx="0">
                  <c:v>FY15</c:v>
                </c:pt>
                <c:pt idx="1">
                  <c:v>FY16</c:v>
                </c:pt>
                <c:pt idx="2">
                  <c:v>FY17</c:v>
                </c:pt>
                <c:pt idx="3">
                  <c:v>FY18</c:v>
                </c:pt>
                <c:pt idx="4">
                  <c:v>FY19</c:v>
                </c:pt>
                <c:pt idx="5">
                  <c:v>FY20</c:v>
                </c:pt>
                <c:pt idx="6">
                  <c:v>FY21</c:v>
                </c:pt>
                <c:pt idx="7">
                  <c:v>FY22</c:v>
                </c:pt>
                <c:pt idx="8">
                  <c:v>FY23</c:v>
                </c:pt>
                <c:pt idx="9">
                  <c:v>FY24</c:v>
                </c:pt>
                <c:pt idx="10">
                  <c:v>FY25 (P)</c:v>
                </c:pt>
              </c:strCache>
            </c:strRef>
          </c:cat>
          <c:val>
            <c:numRef>
              <c:f>'Chart VIII.13'!$D$4:$D$14</c:f>
              <c:numCache>
                <c:formatCode>#,##0</c:formatCode>
                <c:ptCount val="11"/>
                <c:pt idx="0">
                  <c:v>54668</c:v>
                </c:pt>
                <c:pt idx="1">
                  <c:v>56734</c:v>
                </c:pt>
                <c:pt idx="2">
                  <c:v>47316</c:v>
                </c:pt>
                <c:pt idx="3">
                  <c:v>50711</c:v>
                </c:pt>
                <c:pt idx="4">
                  <c:v>55764</c:v>
                </c:pt>
                <c:pt idx="5">
                  <c:v>49749</c:v>
                </c:pt>
                <c:pt idx="6">
                  <c:v>34890</c:v>
                </c:pt>
                <c:pt idx="7">
                  <c:v>49984</c:v>
                </c:pt>
                <c:pt idx="8">
                  <c:v>72319</c:v>
                </c:pt>
                <c:pt idx="9">
                  <c:v>82672</c:v>
                </c:pt>
                <c:pt idx="10">
                  <c:v>84304</c:v>
                </c:pt>
              </c:numCache>
            </c:numRef>
          </c:val>
          <c:extLst>
            <c:ext xmlns:c16="http://schemas.microsoft.com/office/drawing/2014/chart" uri="{C3380CC4-5D6E-409C-BE32-E72D297353CC}">
              <c16:uniqueId val="{00000004-6888-427E-8541-85024A641FB1}"/>
            </c:ext>
          </c:extLst>
        </c:ser>
        <c:dLbls>
          <c:showLegendKey val="0"/>
          <c:showVal val="0"/>
          <c:showCatName val="0"/>
          <c:showSerName val="0"/>
          <c:showPercent val="0"/>
          <c:showBubbleSize val="0"/>
        </c:dLbls>
        <c:gapWidth val="219"/>
        <c:overlap val="-27"/>
        <c:axId val="1729179143"/>
        <c:axId val="1729195015"/>
      </c:barChart>
      <c:lineChart>
        <c:grouping val="standard"/>
        <c:varyColors val="0"/>
        <c:ser>
          <c:idx val="0"/>
          <c:order val="0"/>
          <c:tx>
            <c:strRef>
              <c:f>'Chart VIII.13'!$B$3</c:f>
              <c:strCache>
                <c:ptCount val="1"/>
                <c:pt idx="0">
                  <c:v>Production</c:v>
                </c:pt>
              </c:strCache>
            </c:strRef>
          </c:tx>
          <c:spPr>
            <a:ln w="28575" cap="rnd">
              <a:solidFill>
                <a:srgbClr val="FFC000"/>
              </a:solidFill>
              <a:prstDash val="solid"/>
              <a:round/>
            </a:ln>
            <a:effectLst/>
          </c:spPr>
          <c:marker>
            <c:symbol val="none"/>
          </c:marker>
          <c:cat>
            <c:strRef>
              <c:f>'Chart VIII.13'!$A$4:$A$14</c:f>
              <c:strCache>
                <c:ptCount val="11"/>
                <c:pt idx="0">
                  <c:v>FY15</c:v>
                </c:pt>
                <c:pt idx="1">
                  <c:v>FY16</c:v>
                </c:pt>
                <c:pt idx="2">
                  <c:v>FY17</c:v>
                </c:pt>
                <c:pt idx="3">
                  <c:v>FY18</c:v>
                </c:pt>
                <c:pt idx="4">
                  <c:v>FY19</c:v>
                </c:pt>
                <c:pt idx="5">
                  <c:v>FY20</c:v>
                </c:pt>
                <c:pt idx="6">
                  <c:v>FY21</c:v>
                </c:pt>
                <c:pt idx="7">
                  <c:v>FY22</c:v>
                </c:pt>
                <c:pt idx="8">
                  <c:v>FY23</c:v>
                </c:pt>
                <c:pt idx="9">
                  <c:v>FY24</c:v>
                </c:pt>
                <c:pt idx="10">
                  <c:v>FY25 (P)</c:v>
                </c:pt>
              </c:strCache>
            </c:strRef>
          </c:cat>
          <c:val>
            <c:numRef>
              <c:f>'Chart VIII.13'!$B$4:$B$14</c:f>
              <c:numCache>
                <c:formatCode>#,##0</c:formatCode>
                <c:ptCount val="11"/>
                <c:pt idx="0">
                  <c:v>100435</c:v>
                </c:pt>
                <c:pt idx="1">
                  <c:v>99898</c:v>
                </c:pt>
                <c:pt idx="2">
                  <c:v>103935</c:v>
                </c:pt>
                <c:pt idx="3">
                  <c:v>111625</c:v>
                </c:pt>
                <c:pt idx="4">
                  <c:v>120617</c:v>
                </c:pt>
                <c:pt idx="5">
                  <c:v>108034</c:v>
                </c:pt>
                <c:pt idx="6">
                  <c:v>98966</c:v>
                </c:pt>
                <c:pt idx="7">
                  <c:v>116042</c:v>
                </c:pt>
                <c:pt idx="8">
                  <c:v>134092</c:v>
                </c:pt>
                <c:pt idx="9">
                  <c:v>185858</c:v>
                </c:pt>
                <c:pt idx="10">
                  <c:v>205194</c:v>
                </c:pt>
              </c:numCache>
            </c:numRef>
          </c:val>
          <c:smooth val="0"/>
          <c:extLst>
            <c:ext xmlns:c16="http://schemas.microsoft.com/office/drawing/2014/chart" uri="{C3380CC4-5D6E-409C-BE32-E72D297353CC}">
              <c16:uniqueId val="{00000000-6888-427E-8541-85024A641FB1}"/>
            </c:ext>
          </c:extLst>
        </c:ser>
        <c:dLbls>
          <c:showLegendKey val="0"/>
          <c:showVal val="0"/>
          <c:showCatName val="0"/>
          <c:showSerName val="0"/>
          <c:showPercent val="0"/>
          <c:showBubbleSize val="0"/>
        </c:dLbls>
        <c:marker val="1"/>
        <c:smooth val="0"/>
        <c:axId val="1729179143"/>
        <c:axId val="1729195015"/>
      </c:lineChart>
      <c:catAx>
        <c:axId val="1729179143"/>
        <c:scaling>
          <c:orientation val="minMax"/>
        </c:scaling>
        <c:delete val="0"/>
        <c:axPos val="b"/>
        <c:numFmt formatCode="General" sourceLinked="1"/>
        <c:majorTickMark val="none"/>
        <c:minorTickMark val="none"/>
        <c:tickLblPos val="nextTo"/>
        <c:spPr>
          <a:noFill/>
          <a:ln w="9525" cap="flat" cmpd="sng" algn="ctr">
            <a:solidFill>
              <a:sysClr val="windowText" lastClr="000000"/>
            </a:solidFill>
            <a:round/>
          </a:ln>
          <a:effectLst/>
        </c:spPr>
        <c:txPr>
          <a:bodyPr rot="-60000000" spcFirstLastPara="1" vertOverflow="ellipsis" vert="horz" wrap="square" anchor="ctr" anchorCtr="1"/>
          <a:lstStyle/>
          <a:p>
            <a:pPr>
              <a:defRPr sz="900" b="0" i="0" u="none" strike="noStrike" kern="1200" baseline="0">
                <a:solidFill>
                  <a:schemeClr val="tx1"/>
                </a:solidFill>
                <a:latin typeface="Georgia"/>
                <a:ea typeface="Georgia"/>
                <a:cs typeface="Georgia"/>
              </a:defRPr>
            </a:pPr>
            <a:endParaRPr lang="en-US"/>
          </a:p>
        </c:txPr>
        <c:crossAx val="1729195015"/>
        <c:crosses val="autoZero"/>
        <c:auto val="1"/>
        <c:lblAlgn val="ctr"/>
        <c:lblOffset val="100"/>
        <c:noMultiLvlLbl val="0"/>
      </c:catAx>
      <c:valAx>
        <c:axId val="1729195015"/>
        <c:scaling>
          <c:orientation val="minMax"/>
        </c:scaling>
        <c:delete val="0"/>
        <c:axPos val="l"/>
        <c:title>
          <c:tx>
            <c:rich>
              <a:bodyPr rot="-5400000" spcFirstLastPara="1" vertOverflow="ellipsis" vert="horz" wrap="square" anchor="ctr" anchorCtr="1"/>
              <a:lstStyle/>
              <a:p>
                <a:pPr>
                  <a:defRPr sz="900" b="0" i="0" u="none" strike="noStrike" kern="1200" baseline="0">
                    <a:solidFill>
                      <a:schemeClr val="tx1"/>
                    </a:solidFill>
                    <a:latin typeface="Georgia"/>
                    <a:ea typeface="Georgia"/>
                    <a:cs typeface="Georgia"/>
                  </a:defRPr>
                </a:pPr>
                <a:r>
                  <a:rPr lang="en-US">
                    <a:solidFill>
                      <a:schemeClr val="tx1"/>
                    </a:solidFill>
                  </a:rPr>
                  <a:t>in ₹ thousand crore</a:t>
                </a:r>
              </a:p>
            </c:rich>
          </c:tx>
          <c:layout/>
          <c:overlay val="0"/>
          <c:spPr>
            <a:noFill/>
            <a:ln>
              <a:noFill/>
            </a:ln>
            <a:effectLst/>
          </c:spPr>
          <c:txPr>
            <a:bodyPr rot="-5400000" spcFirstLastPara="1" vertOverflow="ellipsis" vert="horz" wrap="square" anchor="ctr" anchorCtr="1"/>
            <a:lstStyle/>
            <a:p>
              <a:pPr>
                <a:defRPr sz="900" b="0" i="0" u="none" strike="noStrike" kern="1200" baseline="0">
                  <a:solidFill>
                    <a:schemeClr val="tx1"/>
                  </a:solidFill>
                  <a:latin typeface="Georgia"/>
                  <a:ea typeface="Georgia"/>
                  <a:cs typeface="Georgia"/>
                </a:defRPr>
              </a:pPr>
              <a:endParaRPr lang="en-US"/>
            </a:p>
          </c:txPr>
        </c:title>
        <c:numFmt formatCode="#,##0" sourceLinked="1"/>
        <c:majorTickMark val="out"/>
        <c:minorTickMark val="none"/>
        <c:tickLblPos val="nextTo"/>
        <c:spPr>
          <a:noFill/>
          <a:ln>
            <a:solidFill>
              <a:schemeClr val="accent1"/>
            </a:solidFill>
          </a:ln>
          <a:effectLst/>
        </c:spPr>
        <c:txPr>
          <a:bodyPr rot="-60000000" spcFirstLastPara="1" vertOverflow="ellipsis" vert="horz" wrap="square" anchor="ctr" anchorCtr="1"/>
          <a:lstStyle/>
          <a:p>
            <a:pPr>
              <a:defRPr sz="900" b="0" i="0" u="none" strike="noStrike" kern="1200" baseline="0">
                <a:solidFill>
                  <a:schemeClr val="tx1"/>
                </a:solidFill>
                <a:latin typeface="Georgia"/>
                <a:ea typeface="Georgia"/>
                <a:cs typeface="Georgia"/>
              </a:defRPr>
            </a:pPr>
            <a:endParaRPr lang="en-US"/>
          </a:p>
        </c:txPr>
        <c:crossAx val="1729179143"/>
        <c:crosses val="autoZero"/>
        <c:crossBetween val="between"/>
        <c:dispUnits>
          <c:builtInUnit val="thousands"/>
        </c:dispUnits>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Georgia"/>
              <a:ea typeface="Georgia"/>
              <a:cs typeface="Georgia"/>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80" b="1" i="0" u="none" strike="noStrike" kern="1200" spc="0" baseline="0">
                <a:solidFill>
                  <a:sysClr val="windowText" lastClr="000000"/>
                </a:solidFill>
                <a:latin typeface="Georgia" panose="02040502050405020303" pitchFamily="18" charset="0"/>
                <a:ea typeface="+mn-ea"/>
                <a:cs typeface="+mn-cs"/>
              </a:defRPr>
            </a:pPr>
            <a:r>
              <a:rPr lang="en-US" b="1">
                <a:solidFill>
                  <a:sysClr val="windowText" lastClr="000000"/>
                </a:solidFill>
              </a:rPr>
              <a:t>Production,sales and exports of automobiles</a:t>
            </a:r>
          </a:p>
        </c:rich>
      </c:tx>
      <c:layout/>
      <c:overlay val="0"/>
      <c:spPr>
        <a:noFill/>
        <a:ln>
          <a:noFill/>
        </a:ln>
        <a:effectLst/>
      </c:spPr>
      <c:txPr>
        <a:bodyPr rot="0" spcFirstLastPara="1" vertOverflow="ellipsis" vert="horz" wrap="square" anchor="ctr" anchorCtr="1"/>
        <a:lstStyle/>
        <a:p>
          <a:pPr>
            <a:defRPr sz="1080" b="1" i="0" u="none" strike="noStrike" kern="1200" spc="0" baseline="0">
              <a:solidFill>
                <a:sysClr val="windowText" lastClr="000000"/>
              </a:solidFill>
              <a:latin typeface="Georgia" panose="02040502050405020303" pitchFamily="18" charset="0"/>
              <a:ea typeface="+mn-ea"/>
              <a:cs typeface="+mn-cs"/>
            </a:defRPr>
          </a:pPr>
          <a:endParaRPr lang="en-US"/>
        </a:p>
      </c:txPr>
    </c:title>
    <c:autoTitleDeleted val="0"/>
    <c:plotArea>
      <c:layout/>
      <c:barChart>
        <c:barDir val="col"/>
        <c:grouping val="clustered"/>
        <c:varyColors val="0"/>
        <c:ser>
          <c:idx val="0"/>
          <c:order val="0"/>
          <c:tx>
            <c:strRef>
              <c:f>'Chart VIII.14'!$B$3</c:f>
              <c:strCache>
                <c:ptCount val="1"/>
                <c:pt idx="0">
                  <c:v>Total Production</c:v>
                </c:pt>
              </c:strCache>
            </c:strRef>
          </c:tx>
          <c:spPr>
            <a:solidFill>
              <a:srgbClr val="0070C0"/>
            </a:solidFill>
            <a:ln>
              <a:solidFill>
                <a:srgbClr val="000000"/>
              </a:solidFill>
              <a:prstDash val="solid"/>
            </a:ln>
            <a:effectLst/>
          </c:spPr>
          <c:invertIfNegative val="0"/>
          <c:cat>
            <c:strRef>
              <c:f>'Chart VIII.14'!$A$4:$A$9</c:f>
              <c:strCache>
                <c:ptCount val="6"/>
                <c:pt idx="0">
                  <c:v>FY20</c:v>
                </c:pt>
                <c:pt idx="1">
                  <c:v>FY21</c:v>
                </c:pt>
                <c:pt idx="2">
                  <c:v>FY22</c:v>
                </c:pt>
                <c:pt idx="3">
                  <c:v>FY23</c:v>
                </c:pt>
                <c:pt idx="4">
                  <c:v>FY24</c:v>
                </c:pt>
                <c:pt idx="5">
                  <c:v>FY25</c:v>
                </c:pt>
              </c:strCache>
            </c:strRef>
          </c:cat>
          <c:val>
            <c:numRef>
              <c:f>'Chart VIII.14'!$B$4:$B$9</c:f>
              <c:numCache>
                <c:formatCode>#,##0</c:formatCode>
                <c:ptCount val="6"/>
                <c:pt idx="0">
                  <c:v>26347</c:v>
                </c:pt>
                <c:pt idx="1">
                  <c:v>22652</c:v>
                </c:pt>
                <c:pt idx="2">
                  <c:v>23036</c:v>
                </c:pt>
                <c:pt idx="3">
                  <c:v>25937</c:v>
                </c:pt>
                <c:pt idx="4">
                  <c:v>28434</c:v>
                </c:pt>
                <c:pt idx="5">
                  <c:v>31028</c:v>
                </c:pt>
              </c:numCache>
            </c:numRef>
          </c:val>
          <c:extLst>
            <c:ext xmlns:c16="http://schemas.microsoft.com/office/drawing/2014/chart" uri="{C3380CC4-5D6E-409C-BE32-E72D297353CC}">
              <c16:uniqueId val="{00000000-F09D-4FAF-BD83-085E6FB69F3B}"/>
            </c:ext>
          </c:extLst>
        </c:ser>
        <c:ser>
          <c:idx val="1"/>
          <c:order val="1"/>
          <c:tx>
            <c:strRef>
              <c:f>'Chart VIII.14'!$C$3</c:f>
              <c:strCache>
                <c:ptCount val="1"/>
                <c:pt idx="0">
                  <c:v>Total Domestic Sales</c:v>
                </c:pt>
              </c:strCache>
            </c:strRef>
          </c:tx>
          <c:spPr>
            <a:solidFill>
              <a:srgbClr val="00B050"/>
            </a:solidFill>
            <a:ln>
              <a:solidFill>
                <a:srgbClr val="000000"/>
              </a:solidFill>
              <a:prstDash val="solid"/>
            </a:ln>
            <a:effectLst/>
          </c:spPr>
          <c:invertIfNegative val="0"/>
          <c:cat>
            <c:strRef>
              <c:f>'Chart VIII.14'!$A$4:$A$9</c:f>
              <c:strCache>
                <c:ptCount val="6"/>
                <c:pt idx="0">
                  <c:v>FY20</c:v>
                </c:pt>
                <c:pt idx="1">
                  <c:v>FY21</c:v>
                </c:pt>
                <c:pt idx="2">
                  <c:v>FY22</c:v>
                </c:pt>
                <c:pt idx="3">
                  <c:v>FY23</c:v>
                </c:pt>
                <c:pt idx="4">
                  <c:v>FY24</c:v>
                </c:pt>
                <c:pt idx="5">
                  <c:v>FY25</c:v>
                </c:pt>
              </c:strCache>
            </c:strRef>
          </c:cat>
          <c:val>
            <c:numRef>
              <c:f>'Chart VIII.14'!$C$4:$C$9</c:f>
              <c:numCache>
                <c:formatCode>#,##0</c:formatCode>
                <c:ptCount val="6"/>
                <c:pt idx="0">
                  <c:v>21545</c:v>
                </c:pt>
                <c:pt idx="1">
                  <c:v>18620</c:v>
                </c:pt>
                <c:pt idx="2">
                  <c:v>17617</c:v>
                </c:pt>
                <c:pt idx="3">
                  <c:v>21204</c:v>
                </c:pt>
                <c:pt idx="4">
                  <c:v>23857</c:v>
                </c:pt>
                <c:pt idx="5">
                  <c:v>25607</c:v>
                </c:pt>
              </c:numCache>
            </c:numRef>
          </c:val>
          <c:extLst>
            <c:ext xmlns:c16="http://schemas.microsoft.com/office/drawing/2014/chart" uri="{C3380CC4-5D6E-409C-BE32-E72D297353CC}">
              <c16:uniqueId val="{00000002-F09D-4FAF-BD83-085E6FB69F3B}"/>
            </c:ext>
          </c:extLst>
        </c:ser>
        <c:dLbls>
          <c:showLegendKey val="0"/>
          <c:showVal val="0"/>
          <c:showCatName val="0"/>
          <c:showSerName val="0"/>
          <c:showPercent val="0"/>
          <c:showBubbleSize val="0"/>
        </c:dLbls>
        <c:gapWidth val="75"/>
        <c:overlap val="-25"/>
        <c:axId val="2128382984"/>
        <c:axId val="2128406024"/>
      </c:barChart>
      <c:lineChart>
        <c:grouping val="standard"/>
        <c:varyColors val="0"/>
        <c:ser>
          <c:idx val="2"/>
          <c:order val="2"/>
          <c:tx>
            <c:strRef>
              <c:f>'Chart VIII.14'!$D$3</c:f>
              <c:strCache>
                <c:ptCount val="1"/>
                <c:pt idx="0">
                  <c:v>Total Exports (RHS)</c:v>
                </c:pt>
              </c:strCache>
            </c:strRef>
          </c:tx>
          <c:spPr>
            <a:ln w="28575" cap="rnd">
              <a:solidFill>
                <a:srgbClr val="FFC000"/>
              </a:solidFill>
              <a:prstDash val="solid"/>
              <a:round/>
            </a:ln>
            <a:effectLst/>
          </c:spPr>
          <c:marker>
            <c:symbol val="none"/>
          </c:marker>
          <c:cat>
            <c:strRef>
              <c:f>'Chart VIII.14'!$A$4:$A$9</c:f>
              <c:strCache>
                <c:ptCount val="6"/>
                <c:pt idx="0">
                  <c:v>FY20</c:v>
                </c:pt>
                <c:pt idx="1">
                  <c:v>FY21</c:v>
                </c:pt>
                <c:pt idx="2">
                  <c:v>FY22</c:v>
                </c:pt>
                <c:pt idx="3">
                  <c:v>FY23</c:v>
                </c:pt>
                <c:pt idx="4">
                  <c:v>FY24</c:v>
                </c:pt>
                <c:pt idx="5">
                  <c:v>FY25</c:v>
                </c:pt>
              </c:strCache>
            </c:strRef>
          </c:cat>
          <c:val>
            <c:numRef>
              <c:f>'Chart VIII.14'!$D$4:$D$9</c:f>
              <c:numCache>
                <c:formatCode>#,##0</c:formatCode>
                <c:ptCount val="6"/>
                <c:pt idx="0">
                  <c:v>4744</c:v>
                </c:pt>
                <c:pt idx="1">
                  <c:v>4131</c:v>
                </c:pt>
                <c:pt idx="2">
                  <c:v>5613</c:v>
                </c:pt>
                <c:pt idx="3">
                  <c:v>4759</c:v>
                </c:pt>
                <c:pt idx="4">
                  <c:v>4496</c:v>
                </c:pt>
                <c:pt idx="5">
                  <c:v>5357</c:v>
                </c:pt>
              </c:numCache>
            </c:numRef>
          </c:val>
          <c:smooth val="0"/>
          <c:extLst>
            <c:ext xmlns:c16="http://schemas.microsoft.com/office/drawing/2014/chart" uri="{C3380CC4-5D6E-409C-BE32-E72D297353CC}">
              <c16:uniqueId val="{00000004-F09D-4FAF-BD83-085E6FB69F3B}"/>
            </c:ext>
          </c:extLst>
        </c:ser>
        <c:dLbls>
          <c:showLegendKey val="0"/>
          <c:showVal val="0"/>
          <c:showCatName val="0"/>
          <c:showSerName val="0"/>
          <c:showPercent val="0"/>
          <c:showBubbleSize val="0"/>
        </c:dLbls>
        <c:marker val="1"/>
        <c:smooth val="0"/>
        <c:axId val="744651272"/>
        <c:axId val="744639496"/>
      </c:lineChart>
      <c:catAx>
        <c:axId val="2128382984"/>
        <c:scaling>
          <c:orientation val="minMax"/>
        </c:scaling>
        <c:delete val="0"/>
        <c:axPos val="b"/>
        <c:numFmt formatCode="General" sourceLinked="1"/>
        <c:majorTickMark val="none"/>
        <c:minorTickMark val="none"/>
        <c:tickLblPos val="nextTo"/>
        <c:spPr>
          <a:noFill/>
          <a:ln w="9525" cap="flat" cmpd="sng" algn="ctr">
            <a:solidFill>
              <a:schemeClr val="accent1"/>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Georgia" panose="02040502050405020303" pitchFamily="18" charset="0"/>
                <a:ea typeface="+mn-ea"/>
                <a:cs typeface="+mn-cs"/>
              </a:defRPr>
            </a:pPr>
            <a:endParaRPr lang="en-US"/>
          </a:p>
        </c:txPr>
        <c:crossAx val="2128406024"/>
        <c:crosses val="autoZero"/>
        <c:auto val="1"/>
        <c:lblAlgn val="ctr"/>
        <c:lblOffset val="100"/>
        <c:noMultiLvlLbl val="0"/>
      </c:catAx>
      <c:valAx>
        <c:axId val="2128406024"/>
        <c:scaling>
          <c:orientation val="minMax"/>
        </c:scaling>
        <c:delete val="0"/>
        <c:axPos val="l"/>
        <c:title>
          <c:tx>
            <c:rich>
              <a:bodyPr rot="-5400000" spcFirstLastPara="1" vertOverflow="ellipsis" vert="horz" wrap="square" anchor="ctr" anchorCtr="1"/>
              <a:lstStyle/>
              <a:p>
                <a:pPr>
                  <a:defRPr sz="900" b="0" i="0" u="none" strike="noStrike" kern="1200" baseline="0">
                    <a:solidFill>
                      <a:sysClr val="windowText" lastClr="000000"/>
                    </a:solidFill>
                    <a:latin typeface="Georgia" panose="02040502050405020303" pitchFamily="18" charset="0"/>
                    <a:ea typeface="+mn-ea"/>
                    <a:cs typeface="+mn-cs"/>
                  </a:defRPr>
                </a:pPr>
                <a:r>
                  <a:rPr lang="en-IN">
                    <a:solidFill>
                      <a:sysClr val="windowText" lastClr="000000"/>
                    </a:solidFill>
                  </a:rPr>
                  <a:t>units in '000</a:t>
                </a:r>
              </a:p>
            </c:rich>
          </c:tx>
          <c:layout/>
          <c:overlay val="0"/>
          <c:spPr>
            <a:noFill/>
            <a:ln>
              <a:noFill/>
            </a:ln>
            <a:effectLst/>
          </c:spPr>
          <c:txPr>
            <a:bodyPr rot="-5400000" spcFirstLastPara="1" vertOverflow="ellipsis" vert="horz" wrap="square" anchor="ctr" anchorCtr="1"/>
            <a:lstStyle/>
            <a:p>
              <a:pPr>
                <a:defRPr sz="900" b="0" i="0" u="none" strike="noStrike" kern="1200" baseline="0">
                  <a:solidFill>
                    <a:sysClr val="windowText" lastClr="000000"/>
                  </a:solidFill>
                  <a:latin typeface="Georgia" panose="02040502050405020303" pitchFamily="18" charset="0"/>
                  <a:ea typeface="+mn-ea"/>
                  <a:cs typeface="+mn-cs"/>
                </a:defRPr>
              </a:pPr>
              <a:endParaRPr lang="en-US"/>
            </a:p>
          </c:txPr>
        </c:title>
        <c:numFmt formatCode="#,##0" sourceLinked="1"/>
        <c:majorTickMark val="out"/>
        <c:minorTickMark val="none"/>
        <c:tickLblPos val="nextTo"/>
        <c:spPr>
          <a:noFill/>
          <a:ln>
            <a:solidFill>
              <a:schemeClr val="accent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Georgia" panose="02040502050405020303" pitchFamily="18" charset="0"/>
                <a:ea typeface="+mn-ea"/>
                <a:cs typeface="+mn-cs"/>
              </a:defRPr>
            </a:pPr>
            <a:endParaRPr lang="en-US"/>
          </a:p>
        </c:txPr>
        <c:crossAx val="2128382984"/>
        <c:crosses val="autoZero"/>
        <c:crossBetween val="between"/>
      </c:valAx>
      <c:valAx>
        <c:axId val="744639496"/>
        <c:scaling>
          <c:orientation val="minMax"/>
        </c:scaling>
        <c:delete val="0"/>
        <c:axPos val="r"/>
        <c:title>
          <c:tx>
            <c:rich>
              <a:bodyPr rot="-5400000" spcFirstLastPara="1" vertOverflow="ellipsis" vert="horz" wrap="square" anchor="ctr" anchorCtr="1"/>
              <a:lstStyle/>
              <a:p>
                <a:pPr>
                  <a:defRPr sz="900" b="0" i="0" u="none" strike="noStrike" kern="1200" baseline="0">
                    <a:solidFill>
                      <a:schemeClr val="tx1">
                        <a:lumMod val="65000"/>
                        <a:lumOff val="35000"/>
                      </a:schemeClr>
                    </a:solidFill>
                    <a:latin typeface="Georgia" panose="02040502050405020303" pitchFamily="18" charset="0"/>
                    <a:ea typeface="+mn-ea"/>
                    <a:cs typeface="+mn-cs"/>
                  </a:defRPr>
                </a:pPr>
                <a:r>
                  <a:rPr lang="en-IN"/>
                  <a:t>units in '000</a:t>
                </a:r>
              </a:p>
            </c:rich>
          </c:tx>
          <c:layout/>
          <c:overlay val="0"/>
          <c:spPr>
            <a:noFill/>
            <a:ln>
              <a:noFill/>
            </a:ln>
            <a:effectLst/>
          </c:spPr>
          <c:txPr>
            <a:bodyPr rot="-5400000" spcFirstLastPara="1" vertOverflow="ellipsis" vert="horz" wrap="square" anchor="ctr" anchorCtr="1"/>
            <a:lstStyle/>
            <a:p>
              <a:pPr>
                <a:defRPr sz="900" b="0" i="0" u="none" strike="noStrike" kern="1200" baseline="0">
                  <a:solidFill>
                    <a:schemeClr val="tx1">
                      <a:lumMod val="65000"/>
                      <a:lumOff val="35000"/>
                    </a:schemeClr>
                  </a:solidFill>
                  <a:latin typeface="Georgia" panose="02040502050405020303" pitchFamily="18" charset="0"/>
                  <a:ea typeface="+mn-ea"/>
                  <a:cs typeface="+mn-cs"/>
                </a:defRPr>
              </a:pPr>
              <a:endParaRPr lang="en-US"/>
            </a:p>
          </c:txPr>
        </c:title>
        <c:numFmt formatCode="#,##0" sourceLinked="1"/>
        <c:majorTickMark val="out"/>
        <c:minorTickMark val="none"/>
        <c:tickLblPos val="nextTo"/>
        <c:spPr>
          <a:noFill/>
          <a:ln>
            <a:solidFill>
              <a:schemeClr val="accent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Georgia" panose="02040502050405020303" pitchFamily="18" charset="0"/>
                <a:ea typeface="+mn-ea"/>
                <a:cs typeface="+mn-cs"/>
              </a:defRPr>
            </a:pPr>
            <a:endParaRPr lang="en-US"/>
          </a:p>
        </c:txPr>
        <c:crossAx val="744651272"/>
        <c:crosses val="max"/>
        <c:crossBetween val="between"/>
      </c:valAx>
      <c:catAx>
        <c:axId val="744651272"/>
        <c:scaling>
          <c:orientation val="minMax"/>
        </c:scaling>
        <c:delete val="1"/>
        <c:axPos val="b"/>
        <c:numFmt formatCode="General" sourceLinked="1"/>
        <c:majorTickMark val="out"/>
        <c:minorTickMark val="none"/>
        <c:tickLblPos val="nextTo"/>
        <c:crossAx val="744639496"/>
        <c:crosses val="autoZero"/>
        <c:auto val="1"/>
        <c:lblAlgn val="ctr"/>
        <c:lblOffset val="100"/>
        <c:noMultiLvlLbl val="0"/>
      </c:cat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Georgia" panose="02040502050405020303" pitchFamily="18" charset="0"/>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900">
          <a:latin typeface="Georgia" panose="02040502050405020303" pitchFamily="18" charset="0"/>
        </a:defRPr>
      </a:pPr>
      <a:endParaRPr lang="en-U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ysClr val="windowText" lastClr="000000"/>
                </a:solidFill>
                <a:latin typeface="Georgia"/>
                <a:ea typeface="Georgia"/>
                <a:cs typeface="Georgia"/>
              </a:defRPr>
            </a:pPr>
            <a:r>
              <a:rPr lang="en-US">
                <a:solidFill>
                  <a:sysClr val="windowText" lastClr="000000"/>
                </a:solidFill>
              </a:rPr>
              <a:t>Electric Vehicles (EV) registrations on Vahan</a:t>
            </a:r>
          </a:p>
        </c:rich>
      </c:tx>
      <c:layout/>
      <c:overlay val="0"/>
      <c:spPr>
        <a:noFill/>
        <a:ln>
          <a:noFill/>
        </a:ln>
        <a:effectLst/>
      </c:spPr>
      <c:txPr>
        <a:bodyPr rot="0" spcFirstLastPara="1" vertOverflow="ellipsis" vert="horz" wrap="square" anchor="ctr" anchorCtr="1"/>
        <a:lstStyle/>
        <a:p>
          <a:pPr>
            <a:defRPr sz="1200" b="1" i="0" u="none" strike="noStrike" kern="1200" spc="0" baseline="0">
              <a:solidFill>
                <a:sysClr val="windowText" lastClr="000000"/>
              </a:solidFill>
              <a:latin typeface="Georgia"/>
              <a:ea typeface="Georgia"/>
              <a:cs typeface="Georgia"/>
            </a:defRPr>
          </a:pPr>
          <a:endParaRPr lang="en-US"/>
        </a:p>
      </c:txPr>
    </c:title>
    <c:autoTitleDeleted val="0"/>
    <c:plotArea>
      <c:layout/>
      <c:barChart>
        <c:barDir val="col"/>
        <c:grouping val="clustered"/>
        <c:varyColors val="0"/>
        <c:ser>
          <c:idx val="0"/>
          <c:order val="0"/>
          <c:tx>
            <c:strRef>
              <c:f>'Chart VIII.15'!$B$3</c:f>
              <c:strCache>
                <c:ptCount val="1"/>
                <c:pt idx="0">
                  <c:v>Total EV Registrations on Vahan</c:v>
                </c:pt>
              </c:strCache>
            </c:strRef>
          </c:tx>
          <c:spPr>
            <a:solidFill>
              <a:srgbClr val="0070C0"/>
            </a:solidFill>
            <a:ln>
              <a:noFill/>
            </a:ln>
            <a:effectLst/>
          </c:spPr>
          <c:invertIfNegative val="0"/>
          <c:trendline>
            <c:spPr>
              <a:ln w="19050" cap="rnd">
                <a:solidFill>
                  <a:srgbClr val="0070C0"/>
                </a:solidFill>
                <a:prstDash val="sysDot"/>
              </a:ln>
              <a:effectLst/>
            </c:spPr>
            <c:trendlineType val="poly"/>
            <c:order val="2"/>
            <c:dispRSqr val="0"/>
            <c:dispEq val="0"/>
          </c:trendline>
          <c:cat>
            <c:strRef>
              <c:f>'Chart VIII.15'!$A$4:$A$9</c:f>
              <c:strCache>
                <c:ptCount val="6"/>
                <c:pt idx="0">
                  <c:v>FY20</c:v>
                </c:pt>
                <c:pt idx="1">
                  <c:v>FY21</c:v>
                </c:pt>
                <c:pt idx="2">
                  <c:v>FY22</c:v>
                </c:pt>
                <c:pt idx="3">
                  <c:v>FY23</c:v>
                </c:pt>
                <c:pt idx="4">
                  <c:v>FY24</c:v>
                </c:pt>
                <c:pt idx="5">
                  <c:v>FY25</c:v>
                </c:pt>
              </c:strCache>
            </c:strRef>
          </c:cat>
          <c:val>
            <c:numRef>
              <c:f>'Chart VIII.15'!$B$4:$B$9</c:f>
              <c:numCache>
                <c:formatCode>General</c:formatCode>
                <c:ptCount val="6"/>
                <c:pt idx="0">
                  <c:v>173.58</c:v>
                </c:pt>
                <c:pt idx="1">
                  <c:v>142.36000000000001</c:v>
                </c:pt>
                <c:pt idx="2">
                  <c:v>458.98</c:v>
                </c:pt>
                <c:pt idx="3" formatCode="#,##0.00">
                  <c:v>1183.75</c:v>
                </c:pt>
                <c:pt idx="4" formatCode="#,##0.00">
                  <c:v>1681.2</c:v>
                </c:pt>
                <c:pt idx="5" formatCode="#,##0.00">
                  <c:v>1965.7</c:v>
                </c:pt>
              </c:numCache>
            </c:numRef>
          </c:val>
          <c:extLst>
            <c:ext xmlns:c16="http://schemas.microsoft.com/office/drawing/2014/chart" uri="{C3380CC4-5D6E-409C-BE32-E72D297353CC}">
              <c16:uniqueId val="{00000000-6FA9-41A8-8549-B5354A498C03}"/>
            </c:ext>
          </c:extLst>
        </c:ser>
        <c:dLbls>
          <c:showLegendKey val="0"/>
          <c:showVal val="0"/>
          <c:showCatName val="0"/>
          <c:showSerName val="0"/>
          <c:showPercent val="0"/>
          <c:showBubbleSize val="0"/>
        </c:dLbls>
        <c:gapWidth val="219"/>
        <c:overlap val="-27"/>
        <c:axId val="744636424"/>
        <c:axId val="744684040"/>
      </c:barChart>
      <c:catAx>
        <c:axId val="744636424"/>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solidFill>
                <a:latin typeface="Georgia"/>
                <a:ea typeface="Georgia"/>
                <a:cs typeface="Georgia"/>
              </a:defRPr>
            </a:pPr>
            <a:endParaRPr lang="en-US"/>
          </a:p>
        </c:txPr>
        <c:crossAx val="744684040"/>
        <c:crosses val="autoZero"/>
        <c:auto val="1"/>
        <c:lblAlgn val="ctr"/>
        <c:lblOffset val="100"/>
        <c:noMultiLvlLbl val="0"/>
      </c:catAx>
      <c:valAx>
        <c:axId val="744684040"/>
        <c:scaling>
          <c:orientation val="minMax"/>
        </c:scaling>
        <c:delete val="0"/>
        <c:axPos val="l"/>
        <c:title>
          <c:tx>
            <c:rich>
              <a:bodyPr rot="-5400000" spcFirstLastPara="1" vertOverflow="ellipsis" vert="horz" wrap="square" anchor="ctr" anchorCtr="1"/>
              <a:lstStyle/>
              <a:p>
                <a:pPr>
                  <a:defRPr sz="900" b="0" i="0" u="none" strike="noStrike" kern="1200" baseline="0">
                    <a:solidFill>
                      <a:sysClr val="windowText" lastClr="000000"/>
                    </a:solidFill>
                    <a:latin typeface="Georgia"/>
                    <a:ea typeface="Georgia"/>
                    <a:cs typeface="Georgia"/>
                  </a:defRPr>
                </a:pPr>
                <a:r>
                  <a:rPr lang="en-US">
                    <a:solidFill>
                      <a:sysClr val="windowText" lastClr="000000"/>
                    </a:solidFill>
                  </a:rPr>
                  <a:t>Units in '000</a:t>
                </a:r>
              </a:p>
            </c:rich>
          </c:tx>
          <c:layout/>
          <c:overlay val="0"/>
          <c:spPr>
            <a:noFill/>
            <a:ln>
              <a:noFill/>
            </a:ln>
            <a:effectLst/>
          </c:spPr>
          <c:txPr>
            <a:bodyPr rot="-5400000" spcFirstLastPara="1" vertOverflow="ellipsis" vert="horz" wrap="square" anchor="ctr" anchorCtr="1"/>
            <a:lstStyle/>
            <a:p>
              <a:pPr>
                <a:defRPr sz="900" b="0" i="0" u="none" strike="noStrike" kern="1200" baseline="0">
                  <a:solidFill>
                    <a:sysClr val="windowText" lastClr="000000"/>
                  </a:solidFill>
                  <a:latin typeface="Georgia"/>
                  <a:ea typeface="Georgia"/>
                  <a:cs typeface="Georgia"/>
                </a:defRPr>
              </a:pPr>
              <a:endParaRPr lang="en-US"/>
            </a:p>
          </c:txPr>
        </c:title>
        <c:numFmt formatCode="General" sourceLinked="1"/>
        <c:majorTickMark val="out"/>
        <c:minorTickMark val="none"/>
        <c:tickLblPos val="nextTo"/>
        <c:spPr>
          <a:noFill/>
          <a:ln>
            <a:solidFill>
              <a:sysClr val="windowText" lastClr="000000"/>
            </a:solidFill>
          </a:ln>
          <a:effectLst/>
        </c:spPr>
        <c:txPr>
          <a:bodyPr rot="-60000000" spcFirstLastPara="1" vertOverflow="ellipsis" vert="horz" wrap="square" anchor="ctr" anchorCtr="1"/>
          <a:lstStyle/>
          <a:p>
            <a:pPr>
              <a:defRPr sz="900" b="0" i="0" u="none" strike="noStrike" kern="1200" baseline="0">
                <a:solidFill>
                  <a:schemeClr val="tx1"/>
                </a:solidFill>
                <a:latin typeface="Georgia"/>
                <a:ea typeface="Georgia"/>
                <a:cs typeface="Georgia"/>
              </a:defRPr>
            </a:pPr>
            <a:endParaRPr lang="en-US"/>
          </a:p>
        </c:txPr>
        <c:crossAx val="744636424"/>
        <c:crosses val="autoZero"/>
        <c:crossBetween val="between"/>
        <c:dispUnits>
          <c:builtInUnit val="thousands"/>
        </c:dispUnits>
      </c:valAx>
      <c:spPr>
        <a:noFill/>
        <a:ln>
          <a:noFill/>
        </a:ln>
        <a:effectLst/>
      </c:spPr>
    </c:plotArea>
    <c:legend>
      <c:legendPos val="b"/>
      <c:legendEntry>
        <c:idx val="1"/>
        <c:delete val="1"/>
      </c:legendEntry>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Georgia"/>
              <a:ea typeface="Georgia"/>
              <a:cs typeface="Georgia"/>
            </a:defRPr>
          </a:pPr>
          <a:endParaRPr lang="en-US"/>
        </a:p>
      </c:txPr>
    </c:legend>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en-U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'Chart VIII.16'!$A$4</c:f>
              <c:strCache>
                <c:ptCount val="1"/>
                <c:pt idx="0">
                  <c:v>Production</c:v>
                </c:pt>
              </c:strCache>
            </c:strRef>
          </c:tx>
          <c:spPr>
            <a:solidFill>
              <a:srgbClr val="0070C0"/>
            </a:solidFill>
            <a:ln>
              <a:solidFill>
                <a:srgbClr val="000000"/>
              </a:solidFill>
              <a:prstDash val="solid"/>
            </a:ln>
            <a:effectLst/>
          </c:spPr>
          <c:invertIfNegative val="0"/>
          <c:dLbls>
            <c:spPr>
              <a:solidFill>
                <a:srgbClr val="C0E4F5"/>
              </a:solid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Georgia"/>
                    <a:ea typeface="Georgia"/>
                    <a:cs typeface="Georgia"/>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'Chart VIII.16'!$B$3:$E$3</c:f>
              <c:strCache>
                <c:ptCount val="4"/>
                <c:pt idx="0">
                  <c:v>FY22</c:v>
                </c:pt>
                <c:pt idx="1">
                  <c:v>FY23</c:v>
                </c:pt>
                <c:pt idx="2">
                  <c:v>FY24</c:v>
                </c:pt>
                <c:pt idx="3">
                  <c:v>FY25</c:v>
                </c:pt>
              </c:strCache>
            </c:strRef>
          </c:cat>
          <c:val>
            <c:numRef>
              <c:f>'Chart VIII.16'!$B$4:$E$4</c:f>
              <c:numCache>
                <c:formatCode>0.0</c:formatCode>
                <c:ptCount val="4"/>
                <c:pt idx="0">
                  <c:v>6.4081000000000001</c:v>
                </c:pt>
                <c:pt idx="1">
                  <c:v>8.25</c:v>
                </c:pt>
                <c:pt idx="2">
                  <c:v>9.52</c:v>
                </c:pt>
                <c:pt idx="3">
                  <c:v>11.32752</c:v>
                </c:pt>
              </c:numCache>
            </c:numRef>
          </c:val>
          <c:extLst>
            <c:ext xmlns:c16="http://schemas.microsoft.com/office/drawing/2014/chart" uri="{C3380CC4-5D6E-409C-BE32-E72D297353CC}">
              <c16:uniqueId val="{00000000-CA87-4940-8079-CCC647A05603}"/>
            </c:ext>
          </c:extLst>
        </c:ser>
        <c:ser>
          <c:idx val="1"/>
          <c:order val="1"/>
          <c:tx>
            <c:strRef>
              <c:f>'Chart VIII.16'!$A$5</c:f>
              <c:strCache>
                <c:ptCount val="1"/>
                <c:pt idx="0">
                  <c:v>Import</c:v>
                </c:pt>
              </c:strCache>
            </c:strRef>
          </c:tx>
          <c:spPr>
            <a:solidFill>
              <a:srgbClr val="00B050"/>
            </a:solidFill>
            <a:ln>
              <a:solidFill>
                <a:srgbClr val="000000"/>
              </a:solidFill>
              <a:prstDash val="solid"/>
            </a:ln>
            <a:effectLst/>
          </c:spPr>
          <c:invertIfNegative val="0"/>
          <c:dLbls>
            <c:spPr>
              <a:solidFill>
                <a:srgbClr val="DAF2D0"/>
              </a:solid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Georgia"/>
                    <a:ea typeface="Georgia"/>
                    <a:cs typeface="Georgia"/>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'Chart VIII.16'!$B$3:$E$3</c:f>
              <c:strCache>
                <c:ptCount val="4"/>
                <c:pt idx="0">
                  <c:v>FY22</c:v>
                </c:pt>
                <c:pt idx="1">
                  <c:v>FY23</c:v>
                </c:pt>
                <c:pt idx="2">
                  <c:v>FY24</c:v>
                </c:pt>
                <c:pt idx="3">
                  <c:v>FY25</c:v>
                </c:pt>
              </c:strCache>
            </c:strRef>
          </c:cat>
          <c:val>
            <c:numRef>
              <c:f>'Chart VIII.16'!$B$5:$E$5</c:f>
              <c:numCache>
                <c:formatCode>0.0</c:formatCode>
                <c:ptCount val="4"/>
                <c:pt idx="0">
                  <c:v>5.4971300000000003</c:v>
                </c:pt>
                <c:pt idx="1">
                  <c:v>6.2075199999999997</c:v>
                </c:pt>
                <c:pt idx="2">
                  <c:v>7.2766400000000004</c:v>
                </c:pt>
                <c:pt idx="3">
                  <c:v>8.3550400000000007</c:v>
                </c:pt>
              </c:numCache>
            </c:numRef>
          </c:val>
          <c:extLst>
            <c:ext xmlns:c16="http://schemas.microsoft.com/office/drawing/2014/chart" uri="{C3380CC4-5D6E-409C-BE32-E72D297353CC}">
              <c16:uniqueId val="{00000002-CA87-4940-8079-CCC647A05603}"/>
            </c:ext>
          </c:extLst>
        </c:ser>
        <c:ser>
          <c:idx val="2"/>
          <c:order val="2"/>
          <c:tx>
            <c:strRef>
              <c:f>'Chart VIII.16'!$A$6</c:f>
              <c:strCache>
                <c:ptCount val="1"/>
                <c:pt idx="0">
                  <c:v>Export</c:v>
                </c:pt>
              </c:strCache>
            </c:strRef>
          </c:tx>
          <c:spPr>
            <a:solidFill>
              <a:srgbClr val="FFC000"/>
            </a:solidFill>
            <a:ln>
              <a:solidFill>
                <a:srgbClr val="000000"/>
              </a:solidFill>
              <a:prstDash val="solid"/>
            </a:ln>
            <a:effectLst/>
          </c:spPr>
          <c:invertIfNegative val="0"/>
          <c:dLbls>
            <c:spPr>
              <a:solidFill>
                <a:srgbClr val="FBE2D5"/>
              </a:solid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Georgia"/>
                    <a:ea typeface="Georgia"/>
                    <a:cs typeface="Georgia"/>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'Chart VIII.16'!$B$3:$E$3</c:f>
              <c:strCache>
                <c:ptCount val="4"/>
                <c:pt idx="0">
                  <c:v>FY22</c:v>
                </c:pt>
                <c:pt idx="1">
                  <c:v>FY23</c:v>
                </c:pt>
                <c:pt idx="2">
                  <c:v>FY24</c:v>
                </c:pt>
                <c:pt idx="3">
                  <c:v>FY25</c:v>
                </c:pt>
              </c:strCache>
            </c:strRef>
          </c:cat>
          <c:val>
            <c:numRef>
              <c:f>'Chart VIII.16'!$B$6:$E$6</c:f>
              <c:numCache>
                <c:formatCode>0.0</c:formatCode>
                <c:ptCount val="4"/>
                <c:pt idx="0">
                  <c:v>1.1689499999999999</c:v>
                </c:pt>
                <c:pt idx="1">
                  <c:v>1.89934</c:v>
                </c:pt>
                <c:pt idx="2">
                  <c:v>2.4115700000000002</c:v>
                </c:pt>
                <c:pt idx="3">
                  <c:v>3.2718699999999998</c:v>
                </c:pt>
              </c:numCache>
            </c:numRef>
          </c:val>
          <c:extLst>
            <c:ext xmlns:c16="http://schemas.microsoft.com/office/drawing/2014/chart" uri="{C3380CC4-5D6E-409C-BE32-E72D297353CC}">
              <c16:uniqueId val="{00000004-CA87-4940-8079-CCC647A05603}"/>
            </c:ext>
          </c:extLst>
        </c:ser>
        <c:dLbls>
          <c:dLblPos val="outEnd"/>
          <c:showLegendKey val="0"/>
          <c:showVal val="1"/>
          <c:showCatName val="0"/>
          <c:showSerName val="0"/>
          <c:showPercent val="0"/>
          <c:showBubbleSize val="0"/>
        </c:dLbls>
        <c:gapWidth val="201"/>
        <c:overlap val="-27"/>
        <c:axId val="1963875848"/>
        <c:axId val="1887648263"/>
      </c:barChart>
      <c:catAx>
        <c:axId val="1963875848"/>
        <c:scaling>
          <c:orientation val="minMax"/>
        </c:scaling>
        <c:delete val="0"/>
        <c:axPos val="b"/>
        <c:numFmt formatCode="General" sourceLinked="1"/>
        <c:majorTickMark val="none"/>
        <c:minorTickMark val="none"/>
        <c:tickLblPos val="nextTo"/>
        <c:spPr>
          <a:noFill/>
          <a:ln w="9525" cap="flat" cmpd="sng" algn="ctr">
            <a:solidFill>
              <a:sysClr val="windowText" lastClr="000000"/>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Georgia"/>
                <a:ea typeface="Georgia"/>
                <a:cs typeface="Georgia"/>
              </a:defRPr>
            </a:pPr>
            <a:endParaRPr lang="en-US"/>
          </a:p>
        </c:txPr>
        <c:crossAx val="1887648263"/>
        <c:crosses val="autoZero"/>
        <c:auto val="1"/>
        <c:lblAlgn val="ctr"/>
        <c:lblOffset val="100"/>
        <c:noMultiLvlLbl val="0"/>
      </c:catAx>
      <c:valAx>
        <c:axId val="1887648263"/>
        <c:scaling>
          <c:orientation val="minMax"/>
        </c:scaling>
        <c:delete val="1"/>
        <c:axPos val="l"/>
        <c:title>
          <c:tx>
            <c:rich>
              <a:bodyPr rot="-5400000" spcFirstLastPara="1" vertOverflow="ellipsis" vert="horz" wrap="square" anchor="ctr" anchorCtr="1"/>
              <a:lstStyle/>
              <a:p>
                <a:pPr>
                  <a:defRPr sz="900" b="0" i="0" u="none" strike="noStrike" kern="1200" baseline="0">
                    <a:solidFill>
                      <a:sysClr val="windowText" lastClr="000000"/>
                    </a:solidFill>
                    <a:latin typeface="Georgia"/>
                    <a:ea typeface="Georgia"/>
                    <a:cs typeface="Georgia"/>
                  </a:defRPr>
                </a:pPr>
                <a:r>
                  <a:rPr lang="en-US">
                    <a:solidFill>
                      <a:sysClr val="windowText" lastClr="000000"/>
                    </a:solidFill>
                  </a:rPr>
                  <a:t>₹ lakh crore</a:t>
                </a:r>
              </a:p>
            </c:rich>
          </c:tx>
          <c:layout/>
          <c:overlay val="0"/>
          <c:spPr>
            <a:noFill/>
            <a:ln>
              <a:noFill/>
            </a:ln>
            <a:effectLst/>
          </c:spPr>
          <c:txPr>
            <a:bodyPr rot="-5400000" spcFirstLastPara="1" vertOverflow="ellipsis" vert="horz" wrap="square" anchor="ctr" anchorCtr="1"/>
            <a:lstStyle/>
            <a:p>
              <a:pPr>
                <a:defRPr sz="900" b="0" i="0" u="none" strike="noStrike" kern="1200" baseline="0">
                  <a:solidFill>
                    <a:sysClr val="windowText" lastClr="000000"/>
                  </a:solidFill>
                  <a:latin typeface="Georgia"/>
                  <a:ea typeface="Georgia"/>
                  <a:cs typeface="Georgia"/>
                </a:defRPr>
              </a:pPr>
              <a:endParaRPr lang="en-US"/>
            </a:p>
          </c:txPr>
        </c:title>
        <c:numFmt formatCode="0.0" sourceLinked="1"/>
        <c:majorTickMark val="none"/>
        <c:minorTickMark val="none"/>
        <c:tickLblPos val="nextTo"/>
        <c:crossAx val="1963875848"/>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Georgia"/>
              <a:ea typeface="Georgia"/>
              <a:cs typeface="Georgia"/>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'Chart VIII.17'!$B$3</c:f>
              <c:strCache>
                <c:ptCount val="1"/>
                <c:pt idx="0">
                  <c:v>Total exports of Bulk Drugs, Drug Intermediates and Drug Formulations, Biologicals (in USD Billion)</c:v>
                </c:pt>
              </c:strCache>
            </c:strRef>
          </c:tx>
          <c:spPr>
            <a:solidFill>
              <a:srgbClr val="0070C0"/>
            </a:solidFill>
            <a:ln>
              <a:solidFill>
                <a:srgbClr val="000000"/>
              </a:solidFill>
              <a:prstDash val="solid"/>
            </a:ln>
            <a:effectLst/>
          </c:spPr>
          <c:invertIfNegative val="0"/>
          <c:cat>
            <c:strRef>
              <c:f>'Chart VIII.17'!$A$4:$A$14</c:f>
              <c:strCache>
                <c:ptCount val="11"/>
                <c:pt idx="0">
                  <c:v>FY 15</c:v>
                </c:pt>
                <c:pt idx="1">
                  <c:v>FY 16</c:v>
                </c:pt>
                <c:pt idx="2">
                  <c:v>FY 17</c:v>
                </c:pt>
                <c:pt idx="3">
                  <c:v>FY 18</c:v>
                </c:pt>
                <c:pt idx="4">
                  <c:v>FY 19</c:v>
                </c:pt>
                <c:pt idx="5">
                  <c:v>FY 20</c:v>
                </c:pt>
                <c:pt idx="6">
                  <c:v>FY 21</c:v>
                </c:pt>
                <c:pt idx="7">
                  <c:v>FY 22</c:v>
                </c:pt>
                <c:pt idx="8">
                  <c:v>FY 23</c:v>
                </c:pt>
                <c:pt idx="9">
                  <c:v>FY 24</c:v>
                </c:pt>
                <c:pt idx="10">
                  <c:v>FY 25</c:v>
                </c:pt>
              </c:strCache>
            </c:strRef>
          </c:cat>
          <c:val>
            <c:numRef>
              <c:f>'Chart VIII.17'!$B$4:$B$14</c:f>
              <c:numCache>
                <c:formatCode>0.0</c:formatCode>
                <c:ptCount val="11"/>
                <c:pt idx="0">
                  <c:v>14.77725</c:v>
                </c:pt>
                <c:pt idx="1">
                  <c:v>16.242429999999999</c:v>
                </c:pt>
                <c:pt idx="2">
                  <c:v>16.049959999999999</c:v>
                </c:pt>
                <c:pt idx="3">
                  <c:v>16.44952</c:v>
                </c:pt>
                <c:pt idx="4">
                  <c:v>18.299949999999999</c:v>
                </c:pt>
                <c:pt idx="5">
                  <c:v>19.826490000000003</c:v>
                </c:pt>
                <c:pt idx="6">
                  <c:v>23.47186</c:v>
                </c:pt>
                <c:pt idx="7">
                  <c:v>23.469619999999999</c:v>
                </c:pt>
                <c:pt idx="8">
                  <c:v>24.167750000000002</c:v>
                </c:pt>
                <c:pt idx="9">
                  <c:v>26.50047</c:v>
                </c:pt>
                <c:pt idx="10">
                  <c:v>29.045590000000001</c:v>
                </c:pt>
              </c:numCache>
            </c:numRef>
          </c:val>
          <c:extLst>
            <c:ext xmlns:c16="http://schemas.microsoft.com/office/drawing/2014/chart" uri="{C3380CC4-5D6E-409C-BE32-E72D297353CC}">
              <c16:uniqueId val="{00000000-FC65-49ED-A652-CDF9A3B667CD}"/>
            </c:ext>
          </c:extLst>
        </c:ser>
        <c:dLbls>
          <c:showLegendKey val="0"/>
          <c:showVal val="0"/>
          <c:showCatName val="0"/>
          <c:showSerName val="0"/>
          <c:showPercent val="0"/>
          <c:showBubbleSize val="0"/>
        </c:dLbls>
        <c:gapWidth val="219"/>
        <c:overlap val="-27"/>
        <c:axId val="766066184"/>
        <c:axId val="766068232"/>
      </c:barChart>
      <c:catAx>
        <c:axId val="766066184"/>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Georgia"/>
                <a:ea typeface="Georgia"/>
                <a:cs typeface="Georgia"/>
              </a:defRPr>
            </a:pPr>
            <a:endParaRPr lang="en-US"/>
          </a:p>
        </c:txPr>
        <c:crossAx val="766068232"/>
        <c:crosses val="autoZero"/>
        <c:auto val="1"/>
        <c:lblAlgn val="ctr"/>
        <c:lblOffset val="100"/>
        <c:noMultiLvlLbl val="0"/>
      </c:catAx>
      <c:valAx>
        <c:axId val="766068232"/>
        <c:scaling>
          <c:orientation val="minMax"/>
        </c:scaling>
        <c:delete val="0"/>
        <c:axPos val="l"/>
        <c:title>
          <c:tx>
            <c:rich>
              <a:bodyPr rot="-5400000" spcFirstLastPara="1" vertOverflow="ellipsis" vert="horz" wrap="square" anchor="ctr" anchorCtr="1"/>
              <a:lstStyle/>
              <a:p>
                <a:pPr>
                  <a:defRPr sz="900" b="0" i="0" u="none" strike="noStrike" kern="1200" baseline="0">
                    <a:solidFill>
                      <a:sysClr val="windowText" lastClr="000000"/>
                    </a:solidFill>
                    <a:latin typeface="Georgia"/>
                    <a:ea typeface="Georgia"/>
                    <a:cs typeface="Georgia"/>
                  </a:defRPr>
                </a:pPr>
                <a:r>
                  <a:rPr lang="en-US">
                    <a:solidFill>
                      <a:sysClr val="windowText" lastClr="000000"/>
                    </a:solidFill>
                  </a:rPr>
                  <a:t>in USD billion</a:t>
                </a:r>
              </a:p>
            </c:rich>
          </c:tx>
          <c:layout/>
          <c:overlay val="0"/>
          <c:spPr>
            <a:noFill/>
            <a:ln>
              <a:noFill/>
            </a:ln>
            <a:effectLst/>
          </c:spPr>
          <c:txPr>
            <a:bodyPr rot="-5400000" spcFirstLastPara="1" vertOverflow="ellipsis" vert="horz" wrap="square" anchor="ctr" anchorCtr="1"/>
            <a:lstStyle/>
            <a:p>
              <a:pPr>
                <a:defRPr sz="900" b="0" i="0" u="none" strike="noStrike" kern="1200" baseline="0">
                  <a:solidFill>
                    <a:sysClr val="windowText" lastClr="000000"/>
                  </a:solidFill>
                  <a:latin typeface="Georgia"/>
                  <a:ea typeface="Georgia"/>
                  <a:cs typeface="Georgia"/>
                </a:defRPr>
              </a:pPr>
              <a:endParaRPr lang="en-US"/>
            </a:p>
          </c:txPr>
        </c:title>
        <c:numFmt formatCode="General"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Georgia"/>
                <a:ea typeface="Georgia"/>
                <a:cs typeface="Georgia"/>
              </a:defRPr>
            </a:pPr>
            <a:endParaRPr lang="en-US"/>
          </a:p>
        </c:txPr>
        <c:crossAx val="766066184"/>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Georgia"/>
              <a:ea typeface="Georgia"/>
              <a:cs typeface="Georgia"/>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ysClr val="windowText" lastClr="000000"/>
                </a:solidFill>
                <a:latin typeface="Georgia" panose="02040502050405020303" pitchFamily="18" charset="0"/>
                <a:ea typeface="+mn-ea"/>
                <a:cs typeface="+mn-cs"/>
              </a:defRPr>
            </a:pPr>
            <a:r>
              <a:rPr lang="en-IN" sz="1200" b="1">
                <a:solidFill>
                  <a:sysClr val="windowText" lastClr="000000"/>
                </a:solidFill>
                <a:latin typeface="Georgia" panose="02040502050405020303" pitchFamily="18" charset="0"/>
              </a:rPr>
              <a:t>Trade in Textiles and Apparels</a:t>
            </a:r>
          </a:p>
        </c:rich>
      </c:tx>
      <c:layout>
        <c:manualLayout>
          <c:xMode val="edge"/>
          <c:yMode val="edge"/>
          <c:x val="0.28358208955223879"/>
          <c:y val="3.795966785290629E-2"/>
        </c:manualLayout>
      </c:layout>
      <c:overlay val="0"/>
      <c:spPr>
        <a:noFill/>
        <a:ln>
          <a:noFill/>
        </a:ln>
        <a:effectLst/>
      </c:spPr>
      <c:txPr>
        <a:bodyPr rot="0" spcFirstLastPara="1" vertOverflow="ellipsis" vert="horz" wrap="square" anchor="ctr" anchorCtr="1"/>
        <a:lstStyle/>
        <a:p>
          <a:pPr>
            <a:defRPr sz="1200" b="1" i="0" u="none" strike="noStrike" kern="1200" spc="0" baseline="0">
              <a:solidFill>
                <a:sysClr val="windowText" lastClr="000000"/>
              </a:solidFill>
              <a:latin typeface="Georgia" panose="02040502050405020303" pitchFamily="18" charset="0"/>
              <a:ea typeface="+mn-ea"/>
              <a:cs typeface="+mn-cs"/>
            </a:defRPr>
          </a:pPr>
          <a:endParaRPr lang="en-US"/>
        </a:p>
      </c:txPr>
    </c:title>
    <c:autoTitleDeleted val="0"/>
    <c:plotArea>
      <c:layout/>
      <c:barChart>
        <c:barDir val="col"/>
        <c:grouping val="clustered"/>
        <c:varyColors val="0"/>
        <c:ser>
          <c:idx val="0"/>
          <c:order val="0"/>
          <c:tx>
            <c:strRef>
              <c:f>'Chart VIII.18'!$A$4</c:f>
              <c:strCache>
                <c:ptCount val="1"/>
                <c:pt idx="0">
                  <c:v>2024-25 (Apr-Sep)</c:v>
                </c:pt>
              </c:strCache>
            </c:strRef>
          </c:tx>
          <c:spPr>
            <a:solidFill>
              <a:srgbClr val="0070C0"/>
            </a:solidFill>
            <a:ln>
              <a:solidFill>
                <a:srgbClr val="000000"/>
              </a:solidFill>
              <a:prstDash val="solid"/>
            </a:ln>
            <a:effectLst/>
          </c:spPr>
          <c:invertIfNegative val="0"/>
          <c:cat>
            <c:strRef>
              <c:f>'Chart VIII.18'!$B$3:$C$3</c:f>
              <c:strCache>
                <c:ptCount val="2"/>
                <c:pt idx="0">
                  <c:v>Export</c:v>
                </c:pt>
                <c:pt idx="1">
                  <c:v>Import</c:v>
                </c:pt>
              </c:strCache>
            </c:strRef>
          </c:cat>
          <c:val>
            <c:numRef>
              <c:f>'Chart VIII.18'!$B$4:$C$4</c:f>
              <c:numCache>
                <c:formatCode>General</c:formatCode>
                <c:ptCount val="2"/>
                <c:pt idx="0">
                  <c:v>18220</c:v>
                </c:pt>
                <c:pt idx="1">
                  <c:v>4567</c:v>
                </c:pt>
              </c:numCache>
            </c:numRef>
          </c:val>
          <c:extLst>
            <c:ext xmlns:c16="http://schemas.microsoft.com/office/drawing/2014/chart" uri="{C3380CC4-5D6E-409C-BE32-E72D297353CC}">
              <c16:uniqueId val="{00000000-DF9E-46CC-9A21-CB19DF428E78}"/>
            </c:ext>
          </c:extLst>
        </c:ser>
        <c:ser>
          <c:idx val="1"/>
          <c:order val="1"/>
          <c:tx>
            <c:strRef>
              <c:f>'Chart VIII.18'!$A$5</c:f>
              <c:strCache>
                <c:ptCount val="1"/>
                <c:pt idx="0">
                  <c:v>2025-26 (Apr-Sep)</c:v>
                </c:pt>
              </c:strCache>
            </c:strRef>
          </c:tx>
          <c:spPr>
            <a:solidFill>
              <a:srgbClr val="00B050"/>
            </a:solidFill>
            <a:ln>
              <a:solidFill>
                <a:srgbClr val="0E2841"/>
              </a:solidFill>
              <a:prstDash val="solid"/>
            </a:ln>
            <a:effectLst/>
          </c:spPr>
          <c:invertIfNegative val="0"/>
          <c:cat>
            <c:strRef>
              <c:f>'Chart VIII.18'!$B$3:$C$3</c:f>
              <c:strCache>
                <c:ptCount val="2"/>
                <c:pt idx="0">
                  <c:v>Export</c:v>
                </c:pt>
                <c:pt idx="1">
                  <c:v>Import</c:v>
                </c:pt>
              </c:strCache>
            </c:strRef>
          </c:cat>
          <c:val>
            <c:numRef>
              <c:f>'Chart VIII.18'!$B$5:$C$5</c:f>
              <c:numCache>
                <c:formatCode>General</c:formatCode>
                <c:ptCount val="2"/>
                <c:pt idx="0">
                  <c:v>18235</c:v>
                </c:pt>
                <c:pt idx="1">
                  <c:v>5169</c:v>
                </c:pt>
              </c:numCache>
            </c:numRef>
          </c:val>
          <c:extLst>
            <c:ext xmlns:c16="http://schemas.microsoft.com/office/drawing/2014/chart" uri="{C3380CC4-5D6E-409C-BE32-E72D297353CC}">
              <c16:uniqueId val="{00000002-DF9E-46CC-9A21-CB19DF428E78}"/>
            </c:ext>
          </c:extLst>
        </c:ser>
        <c:dLbls>
          <c:showLegendKey val="0"/>
          <c:showVal val="0"/>
          <c:showCatName val="0"/>
          <c:showSerName val="0"/>
          <c:showPercent val="0"/>
          <c:showBubbleSize val="0"/>
        </c:dLbls>
        <c:gapWidth val="219"/>
        <c:overlap val="-27"/>
        <c:axId val="190275079"/>
        <c:axId val="190292487"/>
      </c:barChart>
      <c:catAx>
        <c:axId val="190275079"/>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Georgia"/>
                <a:ea typeface="Georgia"/>
                <a:cs typeface="Georgia"/>
              </a:defRPr>
            </a:pPr>
            <a:endParaRPr lang="en-US"/>
          </a:p>
        </c:txPr>
        <c:crossAx val="190292487"/>
        <c:crosses val="autoZero"/>
        <c:auto val="1"/>
        <c:lblAlgn val="ctr"/>
        <c:lblOffset val="100"/>
        <c:noMultiLvlLbl val="0"/>
      </c:catAx>
      <c:valAx>
        <c:axId val="190292487"/>
        <c:scaling>
          <c:orientation val="minMax"/>
        </c:scaling>
        <c:delete val="0"/>
        <c:axPos val="l"/>
        <c:title>
          <c:tx>
            <c:rich>
              <a:bodyPr rot="-5400000" spcFirstLastPara="1" vertOverflow="ellipsis" vert="horz" wrap="square" anchor="ctr" anchorCtr="1"/>
              <a:lstStyle/>
              <a:p>
                <a:pPr>
                  <a:defRPr sz="900" b="0" i="0" u="none" strike="noStrike" kern="1200" baseline="0">
                    <a:solidFill>
                      <a:sysClr val="windowText" lastClr="000000"/>
                    </a:solidFill>
                    <a:latin typeface="Georgia"/>
                    <a:ea typeface="Georgia"/>
                    <a:cs typeface="Georgia"/>
                  </a:defRPr>
                </a:pPr>
                <a:r>
                  <a:rPr lang="en-US">
                    <a:solidFill>
                      <a:sysClr val="windowText" lastClr="000000"/>
                    </a:solidFill>
                  </a:rPr>
                  <a:t>in USD billion</a:t>
                </a:r>
              </a:p>
            </c:rich>
          </c:tx>
          <c:layout/>
          <c:overlay val="0"/>
          <c:spPr>
            <a:noFill/>
            <a:ln>
              <a:noFill/>
            </a:ln>
            <a:effectLst/>
          </c:spPr>
          <c:txPr>
            <a:bodyPr rot="-5400000" spcFirstLastPara="1" vertOverflow="ellipsis" vert="horz" wrap="square" anchor="ctr" anchorCtr="1"/>
            <a:lstStyle/>
            <a:p>
              <a:pPr>
                <a:defRPr sz="900" b="0" i="0" u="none" strike="noStrike" kern="1200" baseline="0">
                  <a:solidFill>
                    <a:sysClr val="windowText" lastClr="000000"/>
                  </a:solidFill>
                  <a:latin typeface="Georgia"/>
                  <a:ea typeface="Georgia"/>
                  <a:cs typeface="Georgia"/>
                </a:defRPr>
              </a:pPr>
              <a:endParaRPr lang="en-US"/>
            </a:p>
          </c:txPr>
        </c:title>
        <c:numFmt formatCode="General" sourceLinked="1"/>
        <c:majorTickMark val="out"/>
        <c:minorTickMark val="none"/>
        <c:tickLblPos val="nextTo"/>
        <c:spPr>
          <a:noFill/>
          <a:ln>
            <a:solidFill>
              <a:schemeClr val="accent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Georgia"/>
                <a:ea typeface="Georgia"/>
                <a:cs typeface="Georgia"/>
              </a:defRPr>
            </a:pPr>
            <a:endParaRPr lang="en-US"/>
          </a:p>
        </c:txPr>
        <c:crossAx val="190275079"/>
        <c:crosses val="autoZero"/>
        <c:crossBetween val="between"/>
        <c:dispUnits>
          <c:builtInUnit val="thousands"/>
        </c:dispUnits>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Georgia"/>
              <a:ea typeface="Georgia"/>
              <a:cs typeface="Georgia"/>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ysClr val="windowText" lastClr="000000"/>
                </a:solidFill>
                <a:latin typeface="Georgia"/>
                <a:ea typeface="Georgia"/>
                <a:cs typeface="Georgia"/>
              </a:defRPr>
            </a:pPr>
            <a:r>
              <a:rPr lang="en-US">
                <a:solidFill>
                  <a:sysClr val="windowText" lastClr="000000"/>
                </a:solidFill>
              </a:rPr>
              <a:t>Industry GVA Growth (y-o-y), in</a:t>
            </a:r>
            <a:r>
              <a:rPr lang="en-US" baseline="0">
                <a:solidFill>
                  <a:sysClr val="windowText" lastClr="000000"/>
                </a:solidFill>
              </a:rPr>
              <a:t> real terms</a:t>
            </a:r>
            <a:endParaRPr lang="en-US">
              <a:solidFill>
                <a:sysClr val="windowText" lastClr="000000"/>
              </a:solidFill>
            </a:endParaRPr>
          </a:p>
        </c:rich>
      </c:tx>
      <c:layout/>
      <c:overlay val="0"/>
      <c:spPr>
        <a:noFill/>
        <a:ln>
          <a:noFill/>
        </a:ln>
        <a:effectLst/>
      </c:spPr>
      <c:txPr>
        <a:bodyPr rot="0" spcFirstLastPara="1" vertOverflow="ellipsis" vert="horz" wrap="square" anchor="ctr" anchorCtr="1"/>
        <a:lstStyle/>
        <a:p>
          <a:pPr>
            <a:defRPr sz="1200" b="1" i="0" u="none" strike="noStrike" kern="1200" spc="0" baseline="0">
              <a:solidFill>
                <a:sysClr val="windowText" lastClr="000000"/>
              </a:solidFill>
              <a:latin typeface="Georgia"/>
              <a:ea typeface="Georgia"/>
              <a:cs typeface="Georgia"/>
            </a:defRPr>
          </a:pPr>
          <a:endParaRPr lang="en-US"/>
        </a:p>
      </c:txPr>
    </c:title>
    <c:autoTitleDeleted val="0"/>
    <c:plotArea>
      <c:layout/>
      <c:barChart>
        <c:barDir val="col"/>
        <c:grouping val="clustered"/>
        <c:varyColors val="0"/>
        <c:ser>
          <c:idx val="0"/>
          <c:order val="0"/>
          <c:spPr>
            <a:solidFill>
              <a:srgbClr val="0070C0"/>
            </a:solidFill>
            <a:ln>
              <a:solidFill>
                <a:srgbClr val="000000"/>
              </a:solidFill>
              <a:prstDash val="solid"/>
            </a:ln>
            <a:effectLst/>
          </c:spPr>
          <c:invertIfNegative val="0"/>
          <c:dLbls>
            <c:spPr>
              <a:solidFill>
                <a:schemeClr val="accent1">
                  <a:lumMod val="20000"/>
                  <a:lumOff val="80000"/>
                </a:schemeClr>
              </a:solid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Georgia"/>
                    <a:ea typeface="Georgia"/>
                    <a:cs typeface="Georgia"/>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'Chart VIII.2'!$B$3:$D$3</c:f>
              <c:strCache>
                <c:ptCount val="3"/>
                <c:pt idx="0">
                  <c:v>FY25</c:v>
                </c:pt>
                <c:pt idx="1">
                  <c:v>H1 FY25</c:v>
                </c:pt>
                <c:pt idx="2">
                  <c:v>H1 FY26</c:v>
                </c:pt>
              </c:strCache>
            </c:strRef>
          </c:cat>
          <c:val>
            <c:numRef>
              <c:f>'Chart VIII.2'!$B$4:$D$4</c:f>
              <c:numCache>
                <c:formatCode>0.00%</c:formatCode>
                <c:ptCount val="3"/>
                <c:pt idx="0">
                  <c:v>5.8868902190033545E-2</c:v>
                </c:pt>
                <c:pt idx="1">
                  <c:v>6.0874750449233642E-2</c:v>
                </c:pt>
                <c:pt idx="2">
                  <c:v>6.9962891510423897E-2</c:v>
                </c:pt>
              </c:numCache>
            </c:numRef>
          </c:val>
          <c:extLst>
            <c:ext xmlns:c16="http://schemas.microsoft.com/office/drawing/2014/chart" uri="{C3380CC4-5D6E-409C-BE32-E72D297353CC}">
              <c16:uniqueId val="{00000000-9E12-4A12-BD0E-38C62F32352F}"/>
            </c:ext>
          </c:extLst>
        </c:ser>
        <c:dLbls>
          <c:dLblPos val="outEnd"/>
          <c:showLegendKey val="0"/>
          <c:showVal val="1"/>
          <c:showCatName val="0"/>
          <c:showSerName val="0"/>
          <c:showPercent val="0"/>
          <c:showBubbleSize val="0"/>
        </c:dLbls>
        <c:gapWidth val="219"/>
        <c:overlap val="-27"/>
        <c:axId val="666219527"/>
        <c:axId val="1961399303"/>
      </c:barChart>
      <c:catAx>
        <c:axId val="666219527"/>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Georgia"/>
                <a:ea typeface="Georgia"/>
                <a:cs typeface="Georgia"/>
              </a:defRPr>
            </a:pPr>
            <a:endParaRPr lang="en-US"/>
          </a:p>
        </c:txPr>
        <c:crossAx val="1961399303"/>
        <c:crosses val="autoZero"/>
        <c:auto val="1"/>
        <c:lblAlgn val="ctr"/>
        <c:lblOffset val="100"/>
        <c:noMultiLvlLbl val="0"/>
      </c:catAx>
      <c:valAx>
        <c:axId val="1961399303"/>
        <c:scaling>
          <c:orientation val="minMax"/>
        </c:scaling>
        <c:delete val="1"/>
        <c:axPos val="l"/>
        <c:numFmt formatCode="0.00%" sourceLinked="1"/>
        <c:majorTickMark val="none"/>
        <c:minorTickMark val="none"/>
        <c:tickLblPos val="nextTo"/>
        <c:crossAx val="666219527"/>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dPt>
            <c:idx val="0"/>
            <c:bubble3D val="0"/>
            <c:spPr>
              <a:solidFill>
                <a:srgbClr val="0070C0"/>
              </a:solidFill>
              <a:ln w="19050">
                <a:solidFill>
                  <a:schemeClr val="lt1"/>
                </a:solidFill>
              </a:ln>
              <a:effectLst/>
            </c:spPr>
            <c:extLst>
              <c:ext xmlns:c16="http://schemas.microsoft.com/office/drawing/2014/chart" uri="{C3380CC4-5D6E-409C-BE32-E72D297353CC}">
                <c16:uniqueId val="{00000001-B9D1-42CC-955A-0DBEE7FF2051}"/>
              </c:ext>
            </c:extLst>
          </c:dPt>
          <c:dPt>
            <c:idx val="1"/>
            <c:bubble3D val="0"/>
            <c:spPr>
              <a:solidFill>
                <a:srgbClr val="00B050"/>
              </a:solidFill>
              <a:ln w="19050">
                <a:solidFill>
                  <a:schemeClr val="lt1"/>
                </a:solidFill>
              </a:ln>
              <a:effectLst/>
            </c:spPr>
            <c:extLst>
              <c:ext xmlns:c16="http://schemas.microsoft.com/office/drawing/2014/chart" uri="{C3380CC4-5D6E-409C-BE32-E72D297353CC}">
                <c16:uniqueId val="{00000003-B9D1-42CC-955A-0DBEE7FF2051}"/>
              </c:ext>
            </c:extLst>
          </c:dPt>
          <c:dPt>
            <c:idx val="2"/>
            <c:bubble3D val="0"/>
            <c:spPr>
              <a:solidFill>
                <a:srgbClr val="FFC000"/>
              </a:solidFill>
              <a:ln w="19050">
                <a:solidFill>
                  <a:schemeClr val="lt1"/>
                </a:solidFill>
              </a:ln>
              <a:effectLst/>
            </c:spPr>
            <c:extLst>
              <c:ext xmlns:c16="http://schemas.microsoft.com/office/drawing/2014/chart" uri="{C3380CC4-5D6E-409C-BE32-E72D297353CC}">
                <c16:uniqueId val="{00000005-B9D1-42CC-955A-0DBEE7FF2051}"/>
              </c:ext>
            </c:extLst>
          </c:dPt>
          <c:dPt>
            <c:idx val="3"/>
            <c:bubble3D val="0"/>
            <c:spPr>
              <a:solidFill>
                <a:srgbClr val="FF0000"/>
              </a:solidFill>
              <a:ln w="19050">
                <a:solidFill>
                  <a:schemeClr val="lt1"/>
                </a:solidFill>
              </a:ln>
              <a:effectLst/>
            </c:spPr>
            <c:extLst>
              <c:ext xmlns:c16="http://schemas.microsoft.com/office/drawing/2014/chart" uri="{C3380CC4-5D6E-409C-BE32-E72D297353CC}">
                <c16:uniqueId val="{00000007-B9D1-42CC-955A-0DBEE7FF2051}"/>
              </c:ext>
            </c:extLst>
          </c:dPt>
          <c:dPt>
            <c:idx val="4"/>
            <c:bubble3D val="0"/>
            <c:spPr>
              <a:solidFill>
                <a:srgbClr val="FFFF00"/>
              </a:solidFill>
              <a:ln w="19050">
                <a:solidFill>
                  <a:schemeClr val="lt1"/>
                </a:solidFill>
              </a:ln>
              <a:effectLst/>
            </c:spPr>
            <c:extLst>
              <c:ext xmlns:c16="http://schemas.microsoft.com/office/drawing/2014/chart" uri="{C3380CC4-5D6E-409C-BE32-E72D297353CC}">
                <c16:uniqueId val="{00000009-B9D1-42CC-955A-0DBEE7FF2051}"/>
              </c:ext>
            </c:extLst>
          </c:dPt>
          <c:dPt>
            <c:idx val="5"/>
            <c:bubble3D val="0"/>
            <c:spPr>
              <a:solidFill>
                <a:srgbClr val="00B0F0"/>
              </a:solidFill>
              <a:ln w="19050">
                <a:solidFill>
                  <a:schemeClr val="lt1"/>
                </a:solidFill>
              </a:ln>
              <a:effectLst/>
            </c:spPr>
            <c:extLst>
              <c:ext xmlns:c16="http://schemas.microsoft.com/office/drawing/2014/chart" uri="{C3380CC4-5D6E-409C-BE32-E72D297353CC}">
                <c16:uniqueId val="{0000000B-B9D1-42CC-955A-0DBEE7FF2051}"/>
              </c:ext>
            </c:extLst>
          </c:dPt>
          <c:dPt>
            <c:idx val="6"/>
            <c:bubble3D val="0"/>
            <c:spPr>
              <a:solidFill>
                <a:srgbClr val="CA5010"/>
              </a:solidFill>
              <a:ln w="19050">
                <a:solidFill>
                  <a:schemeClr val="lt1"/>
                </a:solidFill>
              </a:ln>
              <a:effectLst/>
            </c:spPr>
            <c:extLst>
              <c:ext xmlns:c16="http://schemas.microsoft.com/office/drawing/2014/chart" uri="{C3380CC4-5D6E-409C-BE32-E72D297353CC}">
                <c16:uniqueId val="{0000000C-208D-4E38-B422-E447BC3C502D}"/>
              </c:ext>
            </c:extLst>
          </c:dPt>
          <c:dLbls>
            <c:dLbl>
              <c:idx val="6"/>
              <c:layout>
                <c:manualLayout>
                  <c:x val="6.2622296331664773E-2"/>
                  <c:y val="-1.0256410256410256E-2"/>
                </c:manualLayout>
              </c:layout>
              <c:dLblPos val="bestFi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C-208D-4E38-B422-E447BC3C502D}"/>
                </c:ext>
              </c:extLst>
            </c:dLbl>
            <c:spPr>
              <a:solidFill>
                <a:srgbClr val="C0E4F5"/>
              </a:solid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Georgia" panose="02040502050405020303" pitchFamily="18" charset="0"/>
                    <a:ea typeface="+mn-ea"/>
                    <a:cs typeface="+mn-cs"/>
                  </a:defRPr>
                </a:pPr>
                <a:endParaRPr lang="en-US"/>
              </a:p>
            </c:tx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15:layout/>
              </c:ext>
            </c:extLst>
          </c:dLbls>
          <c:cat>
            <c:strRef>
              <c:f>'Chart VIII.19'!$A$4:$A$10</c:f>
              <c:strCache>
                <c:ptCount val="7"/>
                <c:pt idx="0">
                  <c:v>Ready Made Garments</c:v>
                </c:pt>
                <c:pt idx="1">
                  <c:v>Cotton Textiles</c:v>
                </c:pt>
                <c:pt idx="2">
                  <c:v>Man made Textiles</c:v>
                </c:pt>
                <c:pt idx="3">
                  <c:v>Handicrafts</c:v>
                </c:pt>
                <c:pt idx="4">
                  <c:v>Carpets</c:v>
                </c:pt>
                <c:pt idx="5">
                  <c:v>Jute Products</c:v>
                </c:pt>
                <c:pt idx="6">
                  <c:v>Silk Products</c:v>
                </c:pt>
              </c:strCache>
            </c:strRef>
          </c:cat>
          <c:val>
            <c:numRef>
              <c:f>'Chart VIII.19'!$B$4:$B$10</c:f>
              <c:numCache>
                <c:formatCode>0.0</c:formatCode>
                <c:ptCount val="7"/>
                <c:pt idx="0">
                  <c:v>42.72</c:v>
                </c:pt>
                <c:pt idx="1">
                  <c:v>32.83</c:v>
                </c:pt>
                <c:pt idx="2">
                  <c:v>14.13</c:v>
                </c:pt>
                <c:pt idx="3">
                  <c:v>4.71</c:v>
                </c:pt>
                <c:pt idx="4">
                  <c:v>4.1100000000000003</c:v>
                </c:pt>
                <c:pt idx="5">
                  <c:v>1.07</c:v>
                </c:pt>
                <c:pt idx="6">
                  <c:v>0.43</c:v>
                </c:pt>
              </c:numCache>
            </c:numRef>
          </c:val>
          <c:extLst>
            <c:ext xmlns:c16="http://schemas.microsoft.com/office/drawing/2014/chart" uri="{C3380CC4-5D6E-409C-BE32-E72D297353CC}">
              <c16:uniqueId val="{00000000-0B62-4093-8D92-378E57DFB455}"/>
            </c:ext>
          </c:extLst>
        </c:ser>
        <c:dLbls>
          <c:dLblPos val="outEnd"/>
          <c:showLegendKey val="0"/>
          <c:showVal val="1"/>
          <c:showCatName val="0"/>
          <c:showSerName val="0"/>
          <c:showPercent val="0"/>
          <c:showBubbleSize val="0"/>
          <c:showLeaderLines val="1"/>
        </c:dLbls>
        <c:firstSliceAng val="0"/>
      </c:pieChart>
      <c:spPr>
        <a:noFill/>
        <a:ln>
          <a:noFill/>
        </a:ln>
        <a:effectLst/>
      </c:spPr>
    </c:plotArea>
    <c:legend>
      <c:legendPos val="r"/>
      <c:layout>
        <c:manualLayout>
          <c:xMode val="edge"/>
          <c:yMode val="edge"/>
          <c:x val="0.73095274161510215"/>
          <c:y val="0.48610783027121618"/>
          <c:w val="0.23437872443802965"/>
          <c:h val="0.46875328083989504"/>
        </c:manualLayout>
      </c:layout>
      <c:overlay val="1"/>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Georgia" panose="02040502050405020303" pitchFamily="18" charset="0"/>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latin typeface="Georgia" panose="02040502050405020303" pitchFamily="18" charset="0"/>
        </a:defRPr>
      </a:pPr>
      <a:endParaRPr lang="en-US"/>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ysClr val="windowText" lastClr="000000"/>
                </a:solidFill>
                <a:latin typeface="Georgia"/>
                <a:ea typeface="Georgia"/>
                <a:cs typeface="Georgia"/>
              </a:defRPr>
            </a:pPr>
            <a:r>
              <a:rPr lang="en-US">
                <a:solidFill>
                  <a:sysClr val="windowText" lastClr="000000"/>
                </a:solidFill>
              </a:rPr>
              <a:t>India’s Ranking in the Global Innovation Index </a:t>
            </a:r>
          </a:p>
        </c:rich>
      </c:tx>
      <c:layout/>
      <c:overlay val="0"/>
      <c:spPr>
        <a:noFill/>
        <a:ln>
          <a:noFill/>
        </a:ln>
        <a:effectLst/>
      </c:spPr>
      <c:txPr>
        <a:bodyPr rot="0" spcFirstLastPara="1" vertOverflow="ellipsis" vert="horz" wrap="square" anchor="ctr" anchorCtr="1"/>
        <a:lstStyle/>
        <a:p>
          <a:pPr>
            <a:defRPr sz="1200" b="1" i="0" u="none" strike="noStrike" kern="1200" spc="0" baseline="0">
              <a:solidFill>
                <a:sysClr val="windowText" lastClr="000000"/>
              </a:solidFill>
              <a:latin typeface="Georgia"/>
              <a:ea typeface="Georgia"/>
              <a:cs typeface="Georgia"/>
            </a:defRPr>
          </a:pPr>
          <a:endParaRPr lang="en-US"/>
        </a:p>
      </c:txPr>
    </c:title>
    <c:autoTitleDeleted val="0"/>
    <c:plotArea>
      <c:layout/>
      <c:lineChart>
        <c:grouping val="standard"/>
        <c:varyColors val="0"/>
        <c:ser>
          <c:idx val="1"/>
          <c:order val="0"/>
          <c:tx>
            <c:strRef>
              <c:f>[1]WIPO_GII!$B$1</c:f>
              <c:strCache>
                <c:ptCount val="1"/>
                <c:pt idx="0">
                  <c:v>Rank</c:v>
                </c:pt>
              </c:strCache>
            </c:strRef>
          </c:tx>
          <c:spPr>
            <a:ln w="28575" cap="rnd">
              <a:solidFill>
                <a:srgbClr val="0070C0"/>
              </a:solidFill>
              <a:prstDash val="solid"/>
              <a:round/>
            </a:ln>
            <a:effectLst/>
          </c:spPr>
          <c:marker>
            <c:symbol val="none"/>
          </c:marker>
          <c:dLbls>
            <c:spPr>
              <a:solidFill>
                <a:srgbClr val="C0E4F5"/>
              </a:solid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Georgia"/>
                    <a:ea typeface="Georgia"/>
                    <a:cs typeface="Georgia"/>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[1]WIPO_GII!$A$2:$A$8</c:f>
              <c:numCache>
                <c:formatCode>General</c:formatCode>
                <c:ptCount val="7"/>
                <c:pt idx="0">
                  <c:v>2015</c:v>
                </c:pt>
                <c:pt idx="1">
                  <c:v>2020</c:v>
                </c:pt>
                <c:pt idx="2">
                  <c:v>2021</c:v>
                </c:pt>
                <c:pt idx="3">
                  <c:v>2022</c:v>
                </c:pt>
                <c:pt idx="4">
                  <c:v>2023</c:v>
                </c:pt>
                <c:pt idx="5">
                  <c:v>2024</c:v>
                </c:pt>
                <c:pt idx="6">
                  <c:v>2025</c:v>
                </c:pt>
              </c:numCache>
            </c:numRef>
          </c:cat>
          <c:val>
            <c:numRef>
              <c:f>[1]WIPO_GII!$B$2:$B$8</c:f>
              <c:numCache>
                <c:formatCode>General</c:formatCode>
                <c:ptCount val="7"/>
                <c:pt idx="0">
                  <c:v>81</c:v>
                </c:pt>
                <c:pt idx="1">
                  <c:v>48</c:v>
                </c:pt>
                <c:pt idx="2">
                  <c:v>46</c:v>
                </c:pt>
                <c:pt idx="3">
                  <c:v>40</c:v>
                </c:pt>
                <c:pt idx="4">
                  <c:v>40</c:v>
                </c:pt>
                <c:pt idx="5">
                  <c:v>39</c:v>
                </c:pt>
                <c:pt idx="6">
                  <c:v>38</c:v>
                </c:pt>
              </c:numCache>
            </c:numRef>
          </c:val>
          <c:smooth val="0"/>
          <c:extLst>
            <c:ext xmlns:c16="http://schemas.microsoft.com/office/drawing/2014/chart" uri="{C3380CC4-5D6E-409C-BE32-E72D297353CC}">
              <c16:uniqueId val="{00000000-7A66-4A0C-8BAF-78325AFDB902}"/>
            </c:ext>
          </c:extLst>
        </c:ser>
        <c:dLbls>
          <c:dLblPos val="ctr"/>
          <c:showLegendKey val="0"/>
          <c:showVal val="1"/>
          <c:showCatName val="0"/>
          <c:showSerName val="0"/>
          <c:showPercent val="0"/>
          <c:showBubbleSize val="0"/>
        </c:dLbls>
        <c:smooth val="0"/>
        <c:axId val="2061436672"/>
        <c:axId val="2026263808"/>
      </c:lineChart>
      <c:catAx>
        <c:axId val="2061436672"/>
        <c:scaling>
          <c:orientation val="minMax"/>
        </c:scaling>
        <c:delete val="0"/>
        <c:axPos val="t"/>
        <c:numFmt formatCode="General" sourceLinked="1"/>
        <c:majorTickMark val="none"/>
        <c:minorTickMark val="none"/>
        <c:tickLblPos val="nextTo"/>
        <c:spPr>
          <a:noFill/>
          <a:ln w="9525" cap="flat" cmpd="sng" algn="ctr">
            <a:solidFill>
              <a:sysClr val="windowText" lastClr="000000"/>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Georgia"/>
                <a:ea typeface="Georgia"/>
                <a:cs typeface="Georgia"/>
              </a:defRPr>
            </a:pPr>
            <a:endParaRPr lang="en-US"/>
          </a:p>
        </c:txPr>
        <c:crossAx val="2026263808"/>
        <c:crosses val="autoZero"/>
        <c:auto val="1"/>
        <c:lblAlgn val="ctr"/>
        <c:lblOffset val="100"/>
        <c:noMultiLvlLbl val="0"/>
      </c:catAx>
      <c:valAx>
        <c:axId val="2026263808"/>
        <c:scaling>
          <c:orientation val="maxMin"/>
          <c:min val="30"/>
        </c:scaling>
        <c:delete val="1"/>
        <c:axPos val="l"/>
        <c:numFmt formatCode="General" sourceLinked="1"/>
        <c:majorTickMark val="none"/>
        <c:minorTickMark val="none"/>
        <c:tickLblPos val="nextTo"/>
        <c:crossAx val="206143667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ysClr val="windowText" lastClr="000000"/>
                </a:solidFill>
                <a:latin typeface="Georgia"/>
                <a:ea typeface="Georgia"/>
                <a:cs typeface="Georgia"/>
              </a:defRPr>
            </a:pPr>
            <a:r>
              <a:rPr lang="en-US">
                <a:solidFill>
                  <a:sysClr val="windowText" lastClr="000000"/>
                </a:solidFill>
              </a:rPr>
              <a:t>Patent Applications</a:t>
            </a:r>
          </a:p>
        </c:rich>
      </c:tx>
      <c:layout/>
      <c:overlay val="0"/>
      <c:spPr>
        <a:noFill/>
        <a:ln>
          <a:noFill/>
        </a:ln>
        <a:effectLst/>
      </c:spPr>
      <c:txPr>
        <a:bodyPr rot="0" spcFirstLastPara="1" vertOverflow="ellipsis" vert="horz" wrap="square" anchor="ctr" anchorCtr="1"/>
        <a:lstStyle/>
        <a:p>
          <a:pPr>
            <a:defRPr sz="1200" b="1" i="0" u="none" strike="noStrike" kern="1200" spc="0" baseline="0">
              <a:solidFill>
                <a:sysClr val="windowText" lastClr="000000"/>
              </a:solidFill>
              <a:latin typeface="Georgia"/>
              <a:ea typeface="Georgia"/>
              <a:cs typeface="Georgia"/>
            </a:defRPr>
          </a:pPr>
          <a:endParaRPr lang="en-US"/>
        </a:p>
      </c:txPr>
    </c:title>
    <c:autoTitleDeleted val="0"/>
    <c:plotArea>
      <c:layout/>
      <c:lineChart>
        <c:grouping val="standard"/>
        <c:varyColors val="0"/>
        <c:ser>
          <c:idx val="0"/>
          <c:order val="0"/>
          <c:tx>
            <c:strRef>
              <c:f>'Chart VIII.21'!$B$3</c:f>
              <c:strCache>
                <c:ptCount val="1"/>
                <c:pt idx="0">
                  <c:v>Patents Filed</c:v>
                </c:pt>
              </c:strCache>
            </c:strRef>
          </c:tx>
          <c:spPr>
            <a:ln w="28575" cap="rnd">
              <a:solidFill>
                <a:srgbClr val="0070C0"/>
              </a:solidFill>
              <a:prstDash val="solid"/>
              <a:round/>
            </a:ln>
            <a:effectLst/>
          </c:spPr>
          <c:marker>
            <c:symbol val="none"/>
          </c:marker>
          <c:cat>
            <c:strRef>
              <c:f>'Chart VIII.21'!$A$4:$A$14</c:f>
              <c:strCache>
                <c:ptCount val="11"/>
                <c:pt idx="0">
                  <c:v>2014-15</c:v>
                </c:pt>
                <c:pt idx="1">
                  <c:v>2015-16</c:v>
                </c:pt>
                <c:pt idx="2">
                  <c:v>2016-17</c:v>
                </c:pt>
                <c:pt idx="3">
                  <c:v>2017-18</c:v>
                </c:pt>
                <c:pt idx="4">
                  <c:v>2018-19</c:v>
                </c:pt>
                <c:pt idx="5">
                  <c:v>2019-20</c:v>
                </c:pt>
                <c:pt idx="6">
                  <c:v>2020-21</c:v>
                </c:pt>
                <c:pt idx="7">
                  <c:v>2021-22</c:v>
                </c:pt>
                <c:pt idx="8">
                  <c:v>2022-23</c:v>
                </c:pt>
                <c:pt idx="9">
                  <c:v>2023-24</c:v>
                </c:pt>
                <c:pt idx="10">
                  <c:v>2024-25</c:v>
                </c:pt>
              </c:strCache>
            </c:strRef>
          </c:cat>
          <c:val>
            <c:numRef>
              <c:f>'Chart VIII.21'!$B$4:$B$14</c:f>
              <c:numCache>
                <c:formatCode>#,##0</c:formatCode>
                <c:ptCount val="11"/>
                <c:pt idx="0">
                  <c:v>42763</c:v>
                </c:pt>
                <c:pt idx="1">
                  <c:v>46904</c:v>
                </c:pt>
                <c:pt idx="2">
                  <c:v>45444</c:v>
                </c:pt>
                <c:pt idx="3" formatCode="General">
                  <c:v>47854</c:v>
                </c:pt>
                <c:pt idx="4" formatCode="General">
                  <c:v>50659</c:v>
                </c:pt>
                <c:pt idx="5" formatCode="General">
                  <c:v>56267</c:v>
                </c:pt>
                <c:pt idx="6" formatCode="General">
                  <c:v>58503</c:v>
                </c:pt>
                <c:pt idx="7" formatCode="General">
                  <c:v>66440</c:v>
                </c:pt>
                <c:pt idx="8" formatCode="General">
                  <c:v>82811</c:v>
                </c:pt>
                <c:pt idx="9" formatCode="General">
                  <c:v>92172</c:v>
                </c:pt>
                <c:pt idx="10" formatCode="General">
                  <c:v>110373</c:v>
                </c:pt>
              </c:numCache>
            </c:numRef>
          </c:val>
          <c:smooth val="0"/>
          <c:extLst>
            <c:ext xmlns:c16="http://schemas.microsoft.com/office/drawing/2014/chart" uri="{C3380CC4-5D6E-409C-BE32-E72D297353CC}">
              <c16:uniqueId val="{00000000-7C7B-44C5-A297-92634DC9F83F}"/>
            </c:ext>
          </c:extLst>
        </c:ser>
        <c:dLbls>
          <c:showLegendKey val="0"/>
          <c:showVal val="0"/>
          <c:showCatName val="0"/>
          <c:showSerName val="0"/>
          <c:showPercent val="0"/>
          <c:showBubbleSize val="0"/>
        </c:dLbls>
        <c:smooth val="0"/>
        <c:axId val="856136199"/>
        <c:axId val="1123394055"/>
      </c:lineChart>
      <c:catAx>
        <c:axId val="856136199"/>
        <c:scaling>
          <c:orientation val="minMax"/>
        </c:scaling>
        <c:delete val="0"/>
        <c:axPos val="b"/>
        <c:numFmt formatCode="General" sourceLinked="1"/>
        <c:majorTickMark val="none"/>
        <c:minorTickMark val="none"/>
        <c:tickLblPos val="nextTo"/>
        <c:spPr>
          <a:noFill/>
          <a:ln w="9525" cap="flat" cmpd="sng" algn="ctr">
            <a:solidFill>
              <a:sysClr val="windowText" lastClr="000000"/>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Georgia"/>
                <a:ea typeface="Georgia"/>
                <a:cs typeface="Georgia"/>
              </a:defRPr>
            </a:pPr>
            <a:endParaRPr lang="en-US"/>
          </a:p>
        </c:txPr>
        <c:crossAx val="1123394055"/>
        <c:crosses val="autoZero"/>
        <c:auto val="1"/>
        <c:lblAlgn val="ctr"/>
        <c:lblOffset val="100"/>
        <c:noMultiLvlLbl val="0"/>
      </c:catAx>
      <c:valAx>
        <c:axId val="1123394055"/>
        <c:scaling>
          <c:orientation val="minMax"/>
        </c:scaling>
        <c:delete val="0"/>
        <c:axPos val="l"/>
        <c:numFmt formatCode="General" sourceLinked="0"/>
        <c:majorTickMark val="none"/>
        <c:minorTickMark val="none"/>
        <c:tickLblPos val="nextTo"/>
        <c:spPr>
          <a:noFill/>
          <a:ln>
            <a:solidFill>
              <a:sysClr val="windowText" lastClr="000000"/>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Georgia"/>
                <a:ea typeface="Georgia"/>
                <a:cs typeface="Georgia"/>
              </a:defRPr>
            </a:pPr>
            <a:endParaRPr lang="en-US"/>
          </a:p>
        </c:txPr>
        <c:crossAx val="856136199"/>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ysClr val="windowText" lastClr="000000"/>
                </a:solidFill>
                <a:latin typeface="Georgia"/>
                <a:ea typeface="Georgia"/>
                <a:cs typeface="Georgia"/>
              </a:defRPr>
            </a:pPr>
            <a:r>
              <a:rPr lang="en-US">
                <a:solidFill>
                  <a:sysClr val="windowText" lastClr="000000"/>
                </a:solidFill>
              </a:rPr>
              <a:t>Trademark Registrations</a:t>
            </a:r>
          </a:p>
        </c:rich>
      </c:tx>
      <c:layout/>
      <c:overlay val="0"/>
      <c:spPr>
        <a:noFill/>
        <a:ln>
          <a:noFill/>
        </a:ln>
        <a:effectLst/>
      </c:spPr>
      <c:txPr>
        <a:bodyPr rot="0" spcFirstLastPara="1" vertOverflow="ellipsis" vert="horz" wrap="square" anchor="ctr" anchorCtr="1"/>
        <a:lstStyle/>
        <a:p>
          <a:pPr>
            <a:defRPr sz="1200" b="1" i="0" u="none" strike="noStrike" kern="1200" spc="0" baseline="0">
              <a:solidFill>
                <a:sysClr val="windowText" lastClr="000000"/>
              </a:solidFill>
              <a:latin typeface="Georgia"/>
              <a:ea typeface="Georgia"/>
              <a:cs typeface="Georgia"/>
            </a:defRPr>
          </a:pPr>
          <a:endParaRPr lang="en-US"/>
        </a:p>
      </c:txPr>
    </c:title>
    <c:autoTitleDeleted val="0"/>
    <c:plotArea>
      <c:layout/>
      <c:lineChart>
        <c:grouping val="standard"/>
        <c:varyColors val="0"/>
        <c:ser>
          <c:idx val="0"/>
          <c:order val="0"/>
          <c:spPr>
            <a:ln w="28575" cap="rnd">
              <a:solidFill>
                <a:srgbClr val="0070C0"/>
              </a:solidFill>
              <a:prstDash val="solid"/>
              <a:round/>
            </a:ln>
            <a:effectLst/>
          </c:spPr>
          <c:marker>
            <c:symbol val="none"/>
          </c:marker>
          <c:cat>
            <c:strRef>
              <c:f>'Chart VIII.22'!$A$4:$A$14</c:f>
              <c:strCache>
                <c:ptCount val="11"/>
                <c:pt idx="0">
                  <c:v>2014-15</c:v>
                </c:pt>
                <c:pt idx="1">
                  <c:v>2015-16</c:v>
                </c:pt>
                <c:pt idx="2">
                  <c:v>2016-17</c:v>
                </c:pt>
                <c:pt idx="3">
                  <c:v>2017-18</c:v>
                </c:pt>
                <c:pt idx="4">
                  <c:v>2018-19</c:v>
                </c:pt>
                <c:pt idx="5">
                  <c:v>2019-20</c:v>
                </c:pt>
                <c:pt idx="6">
                  <c:v>2020-21</c:v>
                </c:pt>
                <c:pt idx="7">
                  <c:v>2021-22</c:v>
                </c:pt>
                <c:pt idx="8">
                  <c:v>2022-23</c:v>
                </c:pt>
                <c:pt idx="9">
                  <c:v>2023-24</c:v>
                </c:pt>
                <c:pt idx="10">
                  <c:v>2024-25</c:v>
                </c:pt>
              </c:strCache>
            </c:strRef>
          </c:cat>
          <c:val>
            <c:numRef>
              <c:f>'Chart VIII.22'!$B$4:$B$14</c:f>
              <c:numCache>
                <c:formatCode>General</c:formatCode>
                <c:ptCount val="11"/>
                <c:pt idx="0">
                  <c:v>41583</c:v>
                </c:pt>
                <c:pt idx="1">
                  <c:v>65045</c:v>
                </c:pt>
                <c:pt idx="2">
                  <c:v>250070</c:v>
                </c:pt>
                <c:pt idx="3">
                  <c:v>300913</c:v>
                </c:pt>
                <c:pt idx="4">
                  <c:v>316798</c:v>
                </c:pt>
                <c:pt idx="5">
                  <c:v>294172</c:v>
                </c:pt>
                <c:pt idx="6">
                  <c:v>255976</c:v>
                </c:pt>
                <c:pt idx="7">
                  <c:v>261408</c:v>
                </c:pt>
                <c:pt idx="8">
                  <c:v>231977</c:v>
                </c:pt>
                <c:pt idx="9">
                  <c:v>279719</c:v>
                </c:pt>
                <c:pt idx="10">
                  <c:v>382834</c:v>
                </c:pt>
              </c:numCache>
            </c:numRef>
          </c:val>
          <c:smooth val="0"/>
          <c:extLst>
            <c:ext xmlns:c15="http://schemas.microsoft.com/office/drawing/2012/chart" uri="{02D57815-91ED-43cb-92C2-25804820EDAC}">
              <c15:filteredSeriesTitle>
                <c15:tx>
                  <c:strRef>
                    <c:extLst>
                      <c:ext uri="{02D57815-91ED-43cb-92C2-25804820EDAC}">
                        <c15:formulaRef>
                          <c15:sqref>'Chart VIII.22'!#REF!</c15:sqref>
                        </c15:formulaRef>
                      </c:ext>
                    </c:extLst>
                    <c:strCache>
                      <c:ptCount val="1"/>
                      <c:pt idx="0">
                        <c:v>#REF!</c:v>
                      </c:pt>
                    </c:strCache>
                  </c:strRef>
                </c15:tx>
              </c15:filteredSeriesTitle>
            </c:ext>
            <c:ext xmlns:c16="http://schemas.microsoft.com/office/drawing/2014/chart" uri="{C3380CC4-5D6E-409C-BE32-E72D297353CC}">
              <c16:uniqueId val="{00000000-1B6A-4CE5-A54F-03A885F6F11A}"/>
            </c:ext>
          </c:extLst>
        </c:ser>
        <c:dLbls>
          <c:showLegendKey val="0"/>
          <c:showVal val="0"/>
          <c:showCatName val="0"/>
          <c:showSerName val="0"/>
          <c:showPercent val="0"/>
          <c:showBubbleSize val="0"/>
        </c:dLbls>
        <c:smooth val="0"/>
        <c:axId val="148000775"/>
        <c:axId val="148019207"/>
      </c:lineChart>
      <c:catAx>
        <c:axId val="148000775"/>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Georgia"/>
                <a:ea typeface="Georgia"/>
                <a:cs typeface="Georgia"/>
              </a:defRPr>
            </a:pPr>
            <a:endParaRPr lang="en-US"/>
          </a:p>
        </c:txPr>
        <c:crossAx val="148019207"/>
        <c:crosses val="autoZero"/>
        <c:auto val="1"/>
        <c:lblAlgn val="ctr"/>
        <c:lblOffset val="100"/>
        <c:noMultiLvlLbl val="0"/>
      </c:catAx>
      <c:valAx>
        <c:axId val="148019207"/>
        <c:scaling>
          <c:orientation val="minMax"/>
        </c:scaling>
        <c:delete val="0"/>
        <c:axPos val="l"/>
        <c:numFmt formatCode="General" sourceLinked="1"/>
        <c:majorTickMark val="none"/>
        <c:minorTickMark val="none"/>
        <c:tickLblPos val="nextTo"/>
        <c:spPr>
          <a:noFill/>
          <a:ln>
            <a:solidFill>
              <a:sysClr val="windowText" lastClr="000000"/>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Georgia"/>
                <a:ea typeface="Georgia"/>
                <a:cs typeface="Georgia"/>
              </a:defRPr>
            </a:pPr>
            <a:endParaRPr lang="en-US"/>
          </a:p>
        </c:txPr>
        <c:crossAx val="148000775"/>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36918019612369291"/>
          <c:y val="3.7228541882109618E-2"/>
        </c:manualLayout>
      </c:layout>
      <c:overlay val="0"/>
      <c:spPr>
        <a:noFill/>
        <a:ln>
          <a:noFill/>
        </a:ln>
        <a:effectLst/>
      </c:spPr>
      <c:txPr>
        <a:bodyPr rot="0" spcFirstLastPara="1" vertOverflow="ellipsis" vert="horz" wrap="square" anchor="ctr" anchorCtr="1"/>
        <a:lstStyle/>
        <a:p>
          <a:pPr>
            <a:defRPr sz="1080" b="1" i="0" u="none" strike="noStrike" kern="1200" spc="0" baseline="0">
              <a:solidFill>
                <a:sysClr val="windowText" lastClr="000000"/>
              </a:solidFill>
              <a:latin typeface="Georgia" panose="02040502050405020303" pitchFamily="18" charset="0"/>
              <a:ea typeface="+mn-ea"/>
              <a:cs typeface="+mn-cs"/>
            </a:defRPr>
          </a:pPr>
          <a:endParaRPr lang="en-US"/>
        </a:p>
      </c:txPr>
    </c:title>
    <c:autoTitleDeleted val="0"/>
    <c:plotArea>
      <c:layout/>
      <c:lineChart>
        <c:grouping val="standard"/>
        <c:varyColors val="0"/>
        <c:ser>
          <c:idx val="1"/>
          <c:order val="0"/>
          <c:tx>
            <c:strRef>
              <c:f>'Chart VIII.23'!$B$3</c:f>
              <c:strCache>
                <c:ptCount val="1"/>
                <c:pt idx="0">
                  <c:v>No. of Startups (In lakh)</c:v>
                </c:pt>
              </c:strCache>
            </c:strRef>
          </c:tx>
          <c:spPr>
            <a:ln w="28575" cap="rnd">
              <a:solidFill>
                <a:srgbClr val="0070C0"/>
              </a:solidFill>
              <a:round/>
            </a:ln>
            <a:effectLst/>
          </c:spPr>
          <c:marker>
            <c:symbol val="none"/>
          </c:marker>
          <c:dLbls>
            <c:spPr>
              <a:solidFill>
                <a:schemeClr val="tx2">
                  <a:lumMod val="10000"/>
                  <a:lumOff val="90000"/>
                </a:schemeClr>
              </a:solid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Georgia" panose="02040502050405020303" pitchFamily="18" charset="0"/>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'Chart VIII.23'!$A$4:$A$12</c:f>
              <c:strCache>
                <c:ptCount val="9"/>
                <c:pt idx="0">
                  <c:v>2017</c:v>
                </c:pt>
                <c:pt idx="1">
                  <c:v>2018</c:v>
                </c:pt>
                <c:pt idx="2">
                  <c:v>2019</c:v>
                </c:pt>
                <c:pt idx="3">
                  <c:v>2020</c:v>
                </c:pt>
                <c:pt idx="4">
                  <c:v>2021</c:v>
                </c:pt>
                <c:pt idx="5">
                  <c:v>2022</c:v>
                </c:pt>
                <c:pt idx="6">
                  <c:v>2023</c:v>
                </c:pt>
                <c:pt idx="7">
                  <c:v>2024</c:v>
                </c:pt>
                <c:pt idx="8">
                  <c:v>2025*</c:v>
                </c:pt>
              </c:strCache>
            </c:strRef>
          </c:cat>
          <c:val>
            <c:numRef>
              <c:f>'Chart VIII.23'!$B$4:$B$12</c:f>
              <c:numCache>
                <c:formatCode>General</c:formatCode>
                <c:ptCount val="9"/>
                <c:pt idx="0">
                  <c:v>0.05</c:v>
                </c:pt>
                <c:pt idx="1">
                  <c:v>0.14000000000000001</c:v>
                </c:pt>
                <c:pt idx="2">
                  <c:v>0.26</c:v>
                </c:pt>
                <c:pt idx="3">
                  <c:v>0.41</c:v>
                </c:pt>
                <c:pt idx="4">
                  <c:v>0.61</c:v>
                </c:pt>
                <c:pt idx="5">
                  <c:v>0.88</c:v>
                </c:pt>
                <c:pt idx="6">
                  <c:v>1.23</c:v>
                </c:pt>
                <c:pt idx="7">
                  <c:v>1.57</c:v>
                </c:pt>
                <c:pt idx="8">
                  <c:v>1.97</c:v>
                </c:pt>
              </c:numCache>
            </c:numRef>
          </c:val>
          <c:smooth val="0"/>
          <c:extLst>
            <c:ext xmlns:c16="http://schemas.microsoft.com/office/drawing/2014/chart" uri="{C3380CC4-5D6E-409C-BE32-E72D297353CC}">
              <c16:uniqueId val="{00000000-8771-4D83-9A5E-34E23F6017B6}"/>
            </c:ext>
          </c:extLst>
        </c:ser>
        <c:dLbls>
          <c:showLegendKey val="0"/>
          <c:showVal val="0"/>
          <c:showCatName val="0"/>
          <c:showSerName val="0"/>
          <c:showPercent val="0"/>
          <c:showBubbleSize val="0"/>
        </c:dLbls>
        <c:smooth val="0"/>
        <c:axId val="346255615"/>
        <c:axId val="346252927"/>
      </c:lineChart>
      <c:catAx>
        <c:axId val="346255615"/>
        <c:scaling>
          <c:orientation val="minMax"/>
        </c:scaling>
        <c:delete val="0"/>
        <c:axPos val="b"/>
        <c:numFmt formatCode="General" sourceLinked="1"/>
        <c:majorTickMark val="none"/>
        <c:minorTickMark val="none"/>
        <c:tickLblPos val="nextTo"/>
        <c:spPr>
          <a:noFill/>
          <a:ln w="9525" cap="flat" cmpd="sng" algn="ctr">
            <a:solidFill>
              <a:schemeClr val="accent1"/>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Georgia" panose="02040502050405020303" pitchFamily="18" charset="0"/>
                <a:ea typeface="+mn-ea"/>
                <a:cs typeface="+mn-cs"/>
              </a:defRPr>
            </a:pPr>
            <a:endParaRPr lang="en-US"/>
          </a:p>
        </c:txPr>
        <c:crossAx val="346252927"/>
        <c:crosses val="autoZero"/>
        <c:auto val="1"/>
        <c:lblAlgn val="ctr"/>
        <c:lblOffset val="100"/>
        <c:noMultiLvlLbl val="0"/>
      </c:catAx>
      <c:valAx>
        <c:axId val="346252927"/>
        <c:scaling>
          <c:orientation val="minMax"/>
        </c:scaling>
        <c:delete val="0"/>
        <c:axPos val="l"/>
        <c:title>
          <c:tx>
            <c:rich>
              <a:bodyPr rot="-5400000" spcFirstLastPara="1" vertOverflow="ellipsis" vert="horz" wrap="square" anchor="ctr" anchorCtr="1"/>
              <a:lstStyle/>
              <a:p>
                <a:pPr>
                  <a:defRPr sz="900" b="0" i="0" u="none" strike="noStrike" kern="1200" baseline="0">
                    <a:solidFill>
                      <a:sysClr val="windowText" lastClr="000000"/>
                    </a:solidFill>
                    <a:latin typeface="Georgia" panose="02040502050405020303" pitchFamily="18" charset="0"/>
                    <a:ea typeface="+mn-ea"/>
                    <a:cs typeface="+mn-cs"/>
                  </a:defRPr>
                </a:pPr>
                <a:r>
                  <a:rPr lang="en-IN">
                    <a:solidFill>
                      <a:sysClr val="windowText" lastClr="000000"/>
                    </a:solidFill>
                  </a:rPr>
                  <a:t>in lakh</a:t>
                </a:r>
              </a:p>
            </c:rich>
          </c:tx>
          <c:layout/>
          <c:overlay val="0"/>
          <c:spPr>
            <a:noFill/>
            <a:ln>
              <a:noFill/>
            </a:ln>
            <a:effectLst/>
          </c:spPr>
          <c:txPr>
            <a:bodyPr rot="-5400000" spcFirstLastPara="1" vertOverflow="ellipsis" vert="horz" wrap="square" anchor="ctr" anchorCtr="1"/>
            <a:lstStyle/>
            <a:p>
              <a:pPr>
                <a:defRPr sz="900" b="0" i="0" u="none" strike="noStrike" kern="1200" baseline="0">
                  <a:solidFill>
                    <a:sysClr val="windowText" lastClr="000000"/>
                  </a:solidFill>
                  <a:latin typeface="Georgia" panose="02040502050405020303" pitchFamily="18" charset="0"/>
                  <a:ea typeface="+mn-ea"/>
                  <a:cs typeface="+mn-cs"/>
                </a:defRPr>
              </a:pPr>
              <a:endParaRPr lang="en-US"/>
            </a:p>
          </c:txPr>
        </c:title>
        <c:numFmt formatCode="General" sourceLinked="1"/>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Georgia" panose="02040502050405020303" pitchFamily="18" charset="0"/>
                <a:ea typeface="+mn-ea"/>
                <a:cs typeface="+mn-cs"/>
              </a:defRPr>
            </a:pPr>
            <a:endParaRPr lang="en-US"/>
          </a:p>
        </c:txPr>
        <c:crossAx val="346255615"/>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900">
          <a:latin typeface="Georgia" panose="02040502050405020303" pitchFamily="18" charset="0"/>
        </a:defRPr>
      </a:pPr>
      <a:endParaRPr lang="en-US"/>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ysClr val="windowText" lastClr="000000"/>
                </a:solidFill>
                <a:latin typeface="Georgia"/>
                <a:ea typeface="Georgia"/>
                <a:cs typeface="Georgia"/>
              </a:defRPr>
            </a:pPr>
            <a:r>
              <a:rPr lang="en-US">
                <a:solidFill>
                  <a:sysClr val="windowText" lastClr="000000"/>
                </a:solidFill>
              </a:rPr>
              <a:t>R&amp;D Expenditures in semiconductor industry as a percentage of Sales (2024)</a:t>
            </a:r>
          </a:p>
        </c:rich>
      </c:tx>
      <c:layout/>
      <c:overlay val="0"/>
      <c:spPr>
        <a:noFill/>
        <a:ln>
          <a:noFill/>
        </a:ln>
        <a:effectLst/>
      </c:spPr>
      <c:txPr>
        <a:bodyPr rot="0" spcFirstLastPara="1" vertOverflow="ellipsis" vert="horz" wrap="square" anchor="ctr" anchorCtr="1"/>
        <a:lstStyle/>
        <a:p>
          <a:pPr>
            <a:defRPr sz="1200" b="1" i="0" u="none" strike="noStrike" kern="1200" spc="0" baseline="0">
              <a:solidFill>
                <a:sysClr val="windowText" lastClr="000000"/>
              </a:solidFill>
              <a:latin typeface="Georgia"/>
              <a:ea typeface="Georgia"/>
              <a:cs typeface="Georgia"/>
            </a:defRPr>
          </a:pPr>
          <a:endParaRPr lang="en-US"/>
        </a:p>
      </c:txPr>
    </c:title>
    <c:autoTitleDeleted val="0"/>
    <c:plotArea>
      <c:layout/>
      <c:barChart>
        <c:barDir val="col"/>
        <c:grouping val="clustered"/>
        <c:varyColors val="0"/>
        <c:ser>
          <c:idx val="0"/>
          <c:order val="0"/>
          <c:tx>
            <c:strRef>
              <c:f>'Chart VIII.24'!$B$3</c:f>
              <c:strCache>
                <c:ptCount val="1"/>
                <c:pt idx="0">
                  <c:v>R&amp;D Expenditure as a percentage of sector sales (%)</c:v>
                </c:pt>
              </c:strCache>
            </c:strRef>
          </c:tx>
          <c:spPr>
            <a:solidFill>
              <a:srgbClr val="0070C0"/>
            </a:solidFill>
            <a:ln>
              <a:solidFill>
                <a:srgbClr val="000000"/>
              </a:solidFill>
              <a:prstDash val="solid"/>
            </a:ln>
            <a:effectLst/>
          </c:spPr>
          <c:invertIfNegative val="0"/>
          <c:dLbls>
            <c:spPr>
              <a:solidFill>
                <a:srgbClr val="C0E4F5"/>
              </a:solid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Georgia"/>
                    <a:ea typeface="Georgia"/>
                    <a:cs typeface="Georgia"/>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'Chart VIII.24'!$A$4:$A$9</c:f>
              <c:strCache>
                <c:ptCount val="6"/>
                <c:pt idx="0">
                  <c:v>United States</c:v>
                </c:pt>
                <c:pt idx="1">
                  <c:v>South Korea</c:v>
                </c:pt>
                <c:pt idx="2">
                  <c:v>Taiwan</c:v>
                </c:pt>
                <c:pt idx="3">
                  <c:v>EU27</c:v>
                </c:pt>
                <c:pt idx="4">
                  <c:v>China</c:v>
                </c:pt>
                <c:pt idx="5">
                  <c:v>Japan</c:v>
                </c:pt>
              </c:strCache>
            </c:strRef>
          </c:cat>
          <c:val>
            <c:numRef>
              <c:f>'Chart VIII.24'!$B$4:$B$9</c:f>
              <c:numCache>
                <c:formatCode>General</c:formatCode>
                <c:ptCount val="6"/>
                <c:pt idx="0">
                  <c:v>17.7</c:v>
                </c:pt>
                <c:pt idx="1">
                  <c:v>11.8</c:v>
                </c:pt>
                <c:pt idx="2">
                  <c:v>11.5</c:v>
                </c:pt>
                <c:pt idx="3">
                  <c:v>10.8</c:v>
                </c:pt>
                <c:pt idx="4">
                  <c:v>9.1999999999999993</c:v>
                </c:pt>
                <c:pt idx="5">
                  <c:v>5.7</c:v>
                </c:pt>
              </c:numCache>
            </c:numRef>
          </c:val>
          <c:extLst>
            <c:ext xmlns:c16="http://schemas.microsoft.com/office/drawing/2014/chart" uri="{C3380CC4-5D6E-409C-BE32-E72D297353CC}">
              <c16:uniqueId val="{00000000-E66B-4CC7-A68A-F765BA1EBE6C}"/>
            </c:ext>
          </c:extLst>
        </c:ser>
        <c:dLbls>
          <c:dLblPos val="outEnd"/>
          <c:showLegendKey val="0"/>
          <c:showVal val="1"/>
          <c:showCatName val="0"/>
          <c:showSerName val="0"/>
          <c:showPercent val="0"/>
          <c:showBubbleSize val="0"/>
        </c:dLbls>
        <c:gapWidth val="219"/>
        <c:overlap val="-27"/>
        <c:axId val="1229421575"/>
        <c:axId val="1229432327"/>
      </c:barChart>
      <c:catAx>
        <c:axId val="1229421575"/>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Georgia"/>
                <a:ea typeface="Georgia"/>
                <a:cs typeface="Georgia"/>
              </a:defRPr>
            </a:pPr>
            <a:endParaRPr lang="en-US"/>
          </a:p>
        </c:txPr>
        <c:crossAx val="1229432327"/>
        <c:crosses val="autoZero"/>
        <c:auto val="1"/>
        <c:lblAlgn val="ctr"/>
        <c:lblOffset val="100"/>
        <c:noMultiLvlLbl val="0"/>
      </c:catAx>
      <c:valAx>
        <c:axId val="1229432327"/>
        <c:scaling>
          <c:orientation val="minMax"/>
        </c:scaling>
        <c:delete val="0"/>
        <c:axPos val="l"/>
        <c:numFmt formatCode="General" sourceLinked="1"/>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Georgia"/>
                <a:ea typeface="Georgia"/>
                <a:cs typeface="Georgia"/>
              </a:defRPr>
            </a:pPr>
            <a:endParaRPr lang="en-US"/>
          </a:p>
        </c:txPr>
        <c:crossAx val="1229421575"/>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Georgia"/>
              <a:ea typeface="Georgia"/>
              <a:cs typeface="Georgia"/>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Georgia" panose="02040502050405020303" pitchFamily="18" charset="0"/>
                <a:ea typeface="+mn-ea"/>
                <a:cs typeface="+mn-cs"/>
              </a:defRPr>
            </a:pPr>
            <a:r>
              <a:rPr lang="en-US" sz="1200" b="1">
                <a:effectLst/>
                <a:latin typeface="Georgia" panose="02040502050405020303" pitchFamily="18" charset="0"/>
              </a:rPr>
              <a:t>Products under QCO (as on 31 December of the year)</a:t>
            </a:r>
            <a:endParaRPr lang="en-IN" sz="1200">
              <a:effectLst/>
              <a:latin typeface="Georgia" panose="02040502050405020303" pitchFamily="18" charset="0"/>
            </a:endParaRPr>
          </a:p>
        </c:rich>
      </c:tx>
      <c:layout/>
      <c:overlay val="1"/>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Georgia" panose="02040502050405020303" pitchFamily="18" charset="0"/>
              <a:ea typeface="+mn-ea"/>
              <a:cs typeface="+mn-cs"/>
            </a:defRPr>
          </a:pPr>
          <a:endParaRPr lang="en-US"/>
        </a:p>
      </c:txPr>
    </c:title>
    <c:autoTitleDeleted val="0"/>
    <c:plotArea>
      <c:layout/>
      <c:barChart>
        <c:barDir val="col"/>
        <c:grouping val="clustered"/>
        <c:varyColors val="0"/>
        <c:ser>
          <c:idx val="0"/>
          <c:order val="0"/>
          <c:spPr>
            <a:solidFill>
              <a:srgbClr val="0070C0"/>
            </a:solidFill>
            <a:ln>
              <a:solidFill>
                <a:srgbClr val="000000"/>
              </a:solidFill>
              <a:prstDash val="solid"/>
            </a:ln>
            <a:effectLst/>
          </c:spPr>
          <c:invertIfNegative val="0"/>
          <c:cat>
            <c:strRef>
              <c:f>'Chart VIII.25'!$A$18:$A$41</c:f>
              <c:strCache>
                <c:ptCount val="24"/>
                <c:pt idx="0">
                  <c:v>1978</c:v>
                </c:pt>
                <c:pt idx="1">
                  <c:v>1981</c:v>
                </c:pt>
                <c:pt idx="2">
                  <c:v>1987</c:v>
                </c:pt>
                <c:pt idx="3">
                  <c:v>1992</c:v>
                </c:pt>
                <c:pt idx="4">
                  <c:v>1994</c:v>
                </c:pt>
                <c:pt idx="5">
                  <c:v>1995</c:v>
                </c:pt>
                <c:pt idx="6">
                  <c:v>1997</c:v>
                </c:pt>
                <c:pt idx="7">
                  <c:v>2000</c:v>
                </c:pt>
                <c:pt idx="8">
                  <c:v>2001</c:v>
                </c:pt>
                <c:pt idx="9">
                  <c:v>2003</c:v>
                </c:pt>
                <c:pt idx="10">
                  <c:v>2009</c:v>
                </c:pt>
                <c:pt idx="11">
                  <c:v>2012</c:v>
                </c:pt>
                <c:pt idx="12">
                  <c:v>2014</c:v>
                </c:pt>
                <c:pt idx="13">
                  <c:v>2015</c:v>
                </c:pt>
                <c:pt idx="14">
                  <c:v>2016</c:v>
                </c:pt>
                <c:pt idx="15">
                  <c:v>2017</c:v>
                </c:pt>
                <c:pt idx="16">
                  <c:v>2018</c:v>
                </c:pt>
                <c:pt idx="17">
                  <c:v>2019</c:v>
                </c:pt>
                <c:pt idx="18">
                  <c:v>2020</c:v>
                </c:pt>
                <c:pt idx="19">
                  <c:v>2021</c:v>
                </c:pt>
                <c:pt idx="20">
                  <c:v>2022</c:v>
                </c:pt>
                <c:pt idx="21">
                  <c:v>2023</c:v>
                </c:pt>
                <c:pt idx="22">
                  <c:v>2024</c:v>
                </c:pt>
                <c:pt idx="23">
                  <c:v>2025*</c:v>
                </c:pt>
              </c:strCache>
            </c:strRef>
          </c:cat>
          <c:val>
            <c:numRef>
              <c:f>'Chart VIII.25'!$B$18:$B$41</c:f>
              <c:numCache>
                <c:formatCode>General</c:formatCode>
                <c:ptCount val="24"/>
                <c:pt idx="0">
                  <c:v>3</c:v>
                </c:pt>
                <c:pt idx="1">
                  <c:v>18</c:v>
                </c:pt>
                <c:pt idx="2">
                  <c:v>19</c:v>
                </c:pt>
                <c:pt idx="3">
                  <c:v>21</c:v>
                </c:pt>
                <c:pt idx="4">
                  <c:v>22</c:v>
                </c:pt>
                <c:pt idx="5">
                  <c:v>38</c:v>
                </c:pt>
                <c:pt idx="6">
                  <c:v>41</c:v>
                </c:pt>
                <c:pt idx="7">
                  <c:v>53</c:v>
                </c:pt>
                <c:pt idx="8">
                  <c:v>55</c:v>
                </c:pt>
                <c:pt idx="9">
                  <c:v>70</c:v>
                </c:pt>
                <c:pt idx="10">
                  <c:v>76</c:v>
                </c:pt>
                <c:pt idx="11">
                  <c:v>106</c:v>
                </c:pt>
                <c:pt idx="12">
                  <c:v>121</c:v>
                </c:pt>
                <c:pt idx="13">
                  <c:v>137</c:v>
                </c:pt>
                <c:pt idx="14">
                  <c:v>140</c:v>
                </c:pt>
                <c:pt idx="15">
                  <c:v>166</c:v>
                </c:pt>
                <c:pt idx="16">
                  <c:v>188</c:v>
                </c:pt>
                <c:pt idx="17">
                  <c:v>214</c:v>
                </c:pt>
                <c:pt idx="18">
                  <c:v>410</c:v>
                </c:pt>
                <c:pt idx="19">
                  <c:v>444</c:v>
                </c:pt>
                <c:pt idx="20">
                  <c:v>460</c:v>
                </c:pt>
                <c:pt idx="21">
                  <c:v>492</c:v>
                </c:pt>
                <c:pt idx="22">
                  <c:v>726</c:v>
                </c:pt>
                <c:pt idx="23">
                  <c:v>723</c:v>
                </c:pt>
              </c:numCache>
            </c:numRef>
          </c:val>
          <c:extLst>
            <c:ext xmlns:c16="http://schemas.microsoft.com/office/drawing/2014/chart" uri="{C3380CC4-5D6E-409C-BE32-E72D297353CC}">
              <c16:uniqueId val="{00000000-2C7C-4338-B880-1B0FCA633208}"/>
            </c:ext>
          </c:extLst>
        </c:ser>
        <c:dLbls>
          <c:showLegendKey val="0"/>
          <c:showVal val="0"/>
          <c:showCatName val="0"/>
          <c:showSerName val="0"/>
          <c:showPercent val="0"/>
          <c:showBubbleSize val="0"/>
        </c:dLbls>
        <c:gapWidth val="219"/>
        <c:overlap val="-27"/>
        <c:axId val="421720583"/>
        <c:axId val="421722631"/>
      </c:barChart>
      <c:catAx>
        <c:axId val="421720583"/>
        <c:scaling>
          <c:orientation val="minMax"/>
        </c:scaling>
        <c:delete val="0"/>
        <c:axPos val="b"/>
        <c:numFmt formatCode="General" sourceLinked="1"/>
        <c:majorTickMark val="none"/>
        <c:minorTickMark val="none"/>
        <c:tickLblPos val="nextTo"/>
        <c:spPr>
          <a:noFill/>
          <a:ln w="9525" cap="flat" cmpd="sng" algn="ctr">
            <a:solidFill>
              <a:srgbClr val="000000"/>
            </a:solidFill>
            <a:prstDash val="solid"/>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Georgia"/>
                <a:ea typeface="Georgia"/>
                <a:cs typeface="Georgia"/>
              </a:defRPr>
            </a:pPr>
            <a:endParaRPr lang="en-US"/>
          </a:p>
        </c:txPr>
        <c:crossAx val="421722631"/>
        <c:crosses val="autoZero"/>
        <c:auto val="1"/>
        <c:lblAlgn val="ctr"/>
        <c:lblOffset val="100"/>
        <c:noMultiLvlLbl val="0"/>
      </c:catAx>
      <c:valAx>
        <c:axId val="421722631"/>
        <c:scaling>
          <c:orientation val="minMax"/>
        </c:scaling>
        <c:delete val="0"/>
        <c:axPos val="l"/>
        <c:numFmt formatCode="General" sourceLinked="1"/>
        <c:majorTickMark val="out"/>
        <c:minorTickMark val="none"/>
        <c:tickLblPos val="nextTo"/>
        <c:spPr>
          <a:noFill/>
          <a:ln>
            <a:solidFill>
              <a:srgbClr val="000000"/>
            </a:solidFill>
            <a:prstDash val="soli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Georgia"/>
                <a:ea typeface="Georgia"/>
                <a:cs typeface="Georgia"/>
              </a:defRPr>
            </a:pPr>
            <a:endParaRPr lang="en-US"/>
          </a:p>
        </c:txPr>
        <c:crossAx val="421720583"/>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chemeClr val="tx1">
                    <a:lumMod val="65000"/>
                    <a:lumOff val="35000"/>
                  </a:schemeClr>
                </a:solidFill>
                <a:latin typeface="Georgia" panose="02040502050405020303" pitchFamily="18" charset="0"/>
                <a:ea typeface="+mn-ea"/>
                <a:cs typeface="+mn-cs"/>
              </a:defRPr>
            </a:pPr>
            <a:r>
              <a:rPr lang="en-IN" sz="1200" b="1"/>
              <a:t>Ministry-wise number of Products under QCOs (as on 31 December 2025)</a:t>
            </a:r>
          </a:p>
        </c:rich>
      </c:tx>
      <c:layout/>
      <c:overlay val="1"/>
      <c:spPr>
        <a:noFill/>
        <a:ln>
          <a:noFill/>
        </a:ln>
        <a:effectLst/>
      </c:spPr>
      <c:txPr>
        <a:bodyPr rot="0" spcFirstLastPara="1" vertOverflow="ellipsis" vert="horz" wrap="square" anchor="ctr" anchorCtr="1"/>
        <a:lstStyle/>
        <a:p>
          <a:pPr>
            <a:defRPr sz="1200" b="1" i="0" u="none" strike="noStrike" kern="1200" spc="0" baseline="0">
              <a:solidFill>
                <a:schemeClr val="tx1">
                  <a:lumMod val="65000"/>
                  <a:lumOff val="35000"/>
                </a:schemeClr>
              </a:solidFill>
              <a:latin typeface="Georgia" panose="02040502050405020303" pitchFamily="18" charset="0"/>
              <a:ea typeface="+mn-ea"/>
              <a:cs typeface="+mn-cs"/>
            </a:defRPr>
          </a:pPr>
          <a:endParaRPr lang="en-US"/>
        </a:p>
      </c:txPr>
    </c:title>
    <c:autoTitleDeleted val="0"/>
    <c:plotArea>
      <c:layout/>
      <c:pieChart>
        <c:varyColors val="1"/>
        <c:ser>
          <c:idx val="0"/>
          <c:order val="0"/>
          <c:dPt>
            <c:idx val="0"/>
            <c:bubble3D val="0"/>
            <c:spPr>
              <a:solidFill>
                <a:srgbClr val="0070C0"/>
              </a:solidFill>
              <a:ln w="19050">
                <a:solidFill>
                  <a:schemeClr val="lt1"/>
                </a:solidFill>
              </a:ln>
              <a:effectLst/>
            </c:spPr>
            <c:extLst>
              <c:ext xmlns:c16="http://schemas.microsoft.com/office/drawing/2014/chart" uri="{C3380CC4-5D6E-409C-BE32-E72D297353CC}">
                <c16:uniqueId val="{00000001-EE22-4043-A9C9-A820DB4AEDDB}"/>
              </c:ext>
            </c:extLst>
          </c:dPt>
          <c:dPt>
            <c:idx val="1"/>
            <c:bubble3D val="0"/>
            <c:spPr>
              <a:solidFill>
                <a:srgbClr val="00B050"/>
              </a:solidFill>
              <a:ln w="19050">
                <a:solidFill>
                  <a:schemeClr val="lt1"/>
                </a:solidFill>
              </a:ln>
              <a:effectLst/>
            </c:spPr>
            <c:extLst>
              <c:ext xmlns:c16="http://schemas.microsoft.com/office/drawing/2014/chart" uri="{C3380CC4-5D6E-409C-BE32-E72D297353CC}">
                <c16:uniqueId val="{00000002-EE22-4043-A9C9-A820DB4AEDDB}"/>
              </c:ext>
            </c:extLst>
          </c:dPt>
          <c:dPt>
            <c:idx val="2"/>
            <c:bubble3D val="0"/>
            <c:spPr>
              <a:solidFill>
                <a:srgbClr val="FFFF00"/>
              </a:solidFill>
              <a:ln w="19050">
                <a:solidFill>
                  <a:schemeClr val="lt1"/>
                </a:solidFill>
              </a:ln>
              <a:effectLst/>
            </c:spPr>
            <c:extLst>
              <c:ext xmlns:c16="http://schemas.microsoft.com/office/drawing/2014/chart" uri="{C3380CC4-5D6E-409C-BE32-E72D297353CC}">
                <c16:uniqueId val="{00000003-EE22-4043-A9C9-A820DB4AEDDB}"/>
              </c:ext>
            </c:extLst>
          </c:dPt>
          <c:dPt>
            <c:idx val="3"/>
            <c:bubble3D val="0"/>
            <c:spPr>
              <a:solidFill>
                <a:srgbClr val="FFC000"/>
              </a:solidFill>
              <a:ln w="19050">
                <a:solidFill>
                  <a:schemeClr val="lt1"/>
                </a:solidFill>
              </a:ln>
              <a:effectLst/>
            </c:spPr>
            <c:extLst>
              <c:ext xmlns:c16="http://schemas.microsoft.com/office/drawing/2014/chart" uri="{C3380CC4-5D6E-409C-BE32-E72D297353CC}">
                <c16:uniqueId val="{00000004-EE22-4043-A9C9-A820DB4AEDDB}"/>
              </c:ext>
            </c:extLst>
          </c:dPt>
          <c:dPt>
            <c:idx val="4"/>
            <c:bubble3D val="0"/>
            <c:spPr>
              <a:solidFill>
                <a:srgbClr val="FF0000"/>
              </a:solidFill>
              <a:ln w="19050">
                <a:solidFill>
                  <a:schemeClr val="lt1"/>
                </a:solidFill>
              </a:ln>
              <a:effectLst/>
            </c:spPr>
            <c:extLst>
              <c:ext xmlns:c16="http://schemas.microsoft.com/office/drawing/2014/chart" uri="{C3380CC4-5D6E-409C-BE32-E72D297353CC}">
                <c16:uniqueId val="{00000005-EE22-4043-A9C9-A820DB4AEDDB}"/>
              </c:ext>
            </c:extLst>
          </c:dPt>
          <c:dPt>
            <c:idx val="5"/>
            <c:bubble3D val="0"/>
            <c:spPr>
              <a:solidFill>
                <a:srgbClr val="00B0F0"/>
              </a:solidFill>
              <a:ln w="19050">
                <a:solidFill>
                  <a:schemeClr val="lt1"/>
                </a:solidFill>
              </a:ln>
              <a:effectLst/>
            </c:spPr>
            <c:extLst>
              <c:ext xmlns:c16="http://schemas.microsoft.com/office/drawing/2014/chart" uri="{C3380CC4-5D6E-409C-BE32-E72D297353CC}">
                <c16:uniqueId val="{00000006-EE22-4043-A9C9-A820DB4AEDDB}"/>
              </c:ext>
            </c:extLst>
          </c:dPt>
          <c:dPt>
            <c:idx val="6"/>
            <c:bubble3D val="0"/>
            <c:spPr>
              <a:solidFill>
                <a:srgbClr val="7030A0"/>
              </a:solidFill>
              <a:ln w="19050">
                <a:solidFill>
                  <a:schemeClr val="lt1"/>
                </a:solidFill>
              </a:ln>
              <a:effectLst/>
            </c:spPr>
            <c:extLst>
              <c:ext xmlns:c16="http://schemas.microsoft.com/office/drawing/2014/chart" uri="{C3380CC4-5D6E-409C-BE32-E72D297353CC}">
                <c16:uniqueId val="{00000007-EE22-4043-A9C9-A820DB4AEDDB}"/>
              </c:ext>
            </c:extLst>
          </c:dPt>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Georgia" panose="02040502050405020303" pitchFamily="18" charset="0"/>
                    <a:ea typeface="+mn-ea"/>
                    <a:cs typeface="+mn-cs"/>
                  </a:defRPr>
                </a:pPr>
                <a:endParaRPr lang="en-US"/>
              </a:p>
            </c:tx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15:layout/>
              </c:ext>
            </c:extLst>
          </c:dLbls>
          <c:cat>
            <c:strRef>
              <c:f>'Chart VIII.25'!$B$6:$B$12</c:f>
              <c:strCache>
                <c:ptCount val="7"/>
                <c:pt idx="0">
                  <c:v>DPIIT</c:v>
                </c:pt>
                <c:pt idx="1">
                  <c:v>M/o Steel</c:v>
                </c:pt>
                <c:pt idx="2">
                  <c:v>M/o Textiles</c:v>
                </c:pt>
                <c:pt idx="3">
                  <c:v>M/o Electronics &amp; Information Technology</c:v>
                </c:pt>
                <c:pt idx="4">
                  <c:v>Department of Chemicals and Petrochemicals</c:v>
                </c:pt>
                <c:pt idx="5">
                  <c:v>M/o Heavy Industries</c:v>
                </c:pt>
                <c:pt idx="6">
                  <c:v>Others</c:v>
                </c:pt>
              </c:strCache>
            </c:strRef>
          </c:cat>
          <c:val>
            <c:numRef>
              <c:f>'Chart VIII.25'!$E$6:$E$12</c:f>
              <c:numCache>
                <c:formatCode>General</c:formatCode>
                <c:ptCount val="7"/>
                <c:pt idx="0">
                  <c:v>362</c:v>
                </c:pt>
                <c:pt idx="1">
                  <c:v>151</c:v>
                </c:pt>
                <c:pt idx="2">
                  <c:v>75</c:v>
                </c:pt>
                <c:pt idx="3">
                  <c:v>65</c:v>
                </c:pt>
                <c:pt idx="4">
                  <c:v>38</c:v>
                </c:pt>
                <c:pt idx="5">
                  <c:v>14</c:v>
                </c:pt>
                <c:pt idx="6">
                  <c:v>18</c:v>
                </c:pt>
              </c:numCache>
            </c:numRef>
          </c:val>
          <c:extLst>
            <c:ext xmlns:c16="http://schemas.microsoft.com/office/drawing/2014/chart" uri="{C3380CC4-5D6E-409C-BE32-E72D297353CC}">
              <c16:uniqueId val="{00000000-EE22-4043-A9C9-A820DB4AEDDB}"/>
            </c:ext>
          </c:extLst>
        </c:ser>
        <c:dLbls>
          <c:showLegendKey val="0"/>
          <c:showVal val="0"/>
          <c:showCatName val="0"/>
          <c:showSerName val="0"/>
          <c:showPercent val="0"/>
          <c:showBubbleSize val="0"/>
          <c:showLeaderLines val="1"/>
        </c:dLbls>
        <c:firstSliceAng val="0"/>
      </c:pieChart>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Georgia" panose="02040502050405020303" pitchFamily="18" charset="0"/>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900">
          <a:latin typeface="Georgia" panose="02040502050405020303" pitchFamily="18" charset="0"/>
        </a:defRPr>
      </a:pPr>
      <a:endParaRPr lang="en-US"/>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ysClr val="windowText" lastClr="000000"/>
                </a:solidFill>
                <a:latin typeface="Georgia"/>
                <a:ea typeface="Georgia"/>
                <a:cs typeface="Georgia"/>
              </a:defRPr>
            </a:pPr>
            <a:r>
              <a:rPr lang="en-US">
                <a:solidFill>
                  <a:sysClr val="windowText" lastClr="000000"/>
                </a:solidFill>
              </a:rPr>
              <a:t>Distribution of establishments by sources of loan outstanding (as on last date of reference period)</a:t>
            </a:r>
          </a:p>
        </c:rich>
      </c:tx>
      <c:layout/>
      <c:overlay val="0"/>
      <c:spPr>
        <a:noFill/>
        <a:ln>
          <a:noFill/>
        </a:ln>
        <a:effectLst/>
      </c:spPr>
      <c:txPr>
        <a:bodyPr rot="0" spcFirstLastPara="1" vertOverflow="ellipsis" vert="horz" wrap="square" anchor="ctr" anchorCtr="1"/>
        <a:lstStyle/>
        <a:p>
          <a:pPr>
            <a:defRPr sz="1200" b="1" i="0" u="none" strike="noStrike" kern="1200" spc="0" baseline="0">
              <a:solidFill>
                <a:sysClr val="windowText" lastClr="000000"/>
              </a:solidFill>
              <a:latin typeface="Georgia"/>
              <a:ea typeface="Georgia"/>
              <a:cs typeface="Georgia"/>
            </a:defRPr>
          </a:pPr>
          <a:endParaRPr lang="en-US"/>
        </a:p>
      </c:txPr>
    </c:title>
    <c:autoTitleDeleted val="0"/>
    <c:plotArea>
      <c:layout/>
      <c:barChart>
        <c:barDir val="col"/>
        <c:grouping val="clustered"/>
        <c:varyColors val="0"/>
        <c:ser>
          <c:idx val="0"/>
          <c:order val="0"/>
          <c:tx>
            <c:strRef>
              <c:f>'Chart VIII.26'!$B$2</c:f>
              <c:strCache>
                <c:ptCount val="1"/>
                <c:pt idx="0">
                  <c:v>2021-22</c:v>
                </c:pt>
              </c:strCache>
            </c:strRef>
          </c:tx>
          <c:spPr>
            <a:solidFill>
              <a:srgbClr val="0070C0"/>
            </a:solidFill>
            <a:ln>
              <a:solidFill>
                <a:srgbClr val="000000"/>
              </a:solidFill>
              <a:prstDash val="solid"/>
            </a:ln>
            <a:effectLst/>
          </c:spPr>
          <c:invertIfNegative val="0"/>
          <c:dLbls>
            <c:spPr>
              <a:solidFill>
                <a:srgbClr val="C0E4F5"/>
              </a:solid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Georgia"/>
                    <a:ea typeface="Georgia"/>
                    <a:cs typeface="Georgia"/>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'Chart VIII.26'!$A$3:$A$8</c:f>
              <c:strCache>
                <c:ptCount val="6"/>
                <c:pt idx="0">
                  <c:v>Commercial bank</c:v>
                </c:pt>
                <c:pt idx="1">
                  <c:v>Cooperatives</c:v>
                </c:pt>
                <c:pt idx="2">
                  <c:v>MFI</c:v>
                </c:pt>
                <c:pt idx="3">
                  <c:v>Moneylenders</c:v>
                </c:pt>
                <c:pt idx="4">
                  <c:v>Supplier</c:v>
                </c:pt>
                <c:pt idx="5">
                  <c:v>Friends</c:v>
                </c:pt>
              </c:strCache>
            </c:strRef>
          </c:cat>
          <c:val>
            <c:numRef>
              <c:f>'Chart VIII.26'!$B$3:$B$8</c:f>
              <c:numCache>
                <c:formatCode>0%</c:formatCode>
                <c:ptCount val="6"/>
                <c:pt idx="0">
                  <c:v>0.27011764705882352</c:v>
                </c:pt>
                <c:pt idx="1">
                  <c:v>7.7764705882352944E-2</c:v>
                </c:pt>
                <c:pt idx="2">
                  <c:v>0.11141176470588235</c:v>
                </c:pt>
                <c:pt idx="3">
                  <c:v>0.14247058823529413</c:v>
                </c:pt>
                <c:pt idx="4">
                  <c:v>0.11141176470588235</c:v>
                </c:pt>
                <c:pt idx="5">
                  <c:v>0.2868235294117647</c:v>
                </c:pt>
              </c:numCache>
            </c:numRef>
          </c:val>
          <c:extLst>
            <c:ext xmlns:c16="http://schemas.microsoft.com/office/drawing/2014/chart" uri="{C3380CC4-5D6E-409C-BE32-E72D297353CC}">
              <c16:uniqueId val="{00000000-A1E2-4872-9BF8-4F2D1ED2103B}"/>
            </c:ext>
          </c:extLst>
        </c:ser>
        <c:ser>
          <c:idx val="1"/>
          <c:order val="1"/>
          <c:tx>
            <c:strRef>
              <c:f>'Chart VIII.26'!$C$2</c:f>
              <c:strCache>
                <c:ptCount val="1"/>
                <c:pt idx="0">
                  <c:v>2023-24</c:v>
                </c:pt>
              </c:strCache>
            </c:strRef>
          </c:tx>
          <c:spPr>
            <a:solidFill>
              <a:srgbClr val="00B050"/>
            </a:solidFill>
            <a:ln>
              <a:solidFill>
                <a:srgbClr val="000000"/>
              </a:solidFill>
              <a:prstDash val="solid"/>
            </a:ln>
            <a:effectLst/>
          </c:spPr>
          <c:invertIfNegative val="0"/>
          <c:dLbls>
            <c:spPr>
              <a:solidFill>
                <a:srgbClr val="C0F1C8"/>
              </a:solid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Georgia"/>
                    <a:ea typeface="Georgia"/>
                    <a:cs typeface="Georgia"/>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'Chart VIII.26'!$A$3:$A$8</c:f>
              <c:strCache>
                <c:ptCount val="6"/>
                <c:pt idx="0">
                  <c:v>Commercial bank</c:v>
                </c:pt>
                <c:pt idx="1">
                  <c:v>Cooperatives</c:v>
                </c:pt>
                <c:pt idx="2">
                  <c:v>MFI</c:v>
                </c:pt>
                <c:pt idx="3">
                  <c:v>Moneylenders</c:v>
                </c:pt>
                <c:pt idx="4">
                  <c:v>Supplier</c:v>
                </c:pt>
                <c:pt idx="5">
                  <c:v>Friends</c:v>
                </c:pt>
              </c:strCache>
            </c:strRef>
          </c:cat>
          <c:val>
            <c:numRef>
              <c:f>'Chart VIII.26'!$C$3:$C$8</c:f>
              <c:numCache>
                <c:formatCode>0%</c:formatCode>
                <c:ptCount val="6"/>
                <c:pt idx="0">
                  <c:v>0.32898114049771232</c:v>
                </c:pt>
                <c:pt idx="1">
                  <c:v>6.1711862515344267E-2</c:v>
                </c:pt>
                <c:pt idx="2">
                  <c:v>9.9207677714540782E-2</c:v>
                </c:pt>
                <c:pt idx="3">
                  <c:v>0.10891641557861846</c:v>
                </c:pt>
                <c:pt idx="4">
                  <c:v>0.14351076888740097</c:v>
                </c:pt>
                <c:pt idx="5">
                  <c:v>0.25767213480638324</c:v>
                </c:pt>
              </c:numCache>
            </c:numRef>
          </c:val>
          <c:extLst>
            <c:ext xmlns:c16="http://schemas.microsoft.com/office/drawing/2014/chart" uri="{C3380CC4-5D6E-409C-BE32-E72D297353CC}">
              <c16:uniqueId val="{00000002-A1E2-4872-9BF8-4F2D1ED2103B}"/>
            </c:ext>
          </c:extLst>
        </c:ser>
        <c:dLbls>
          <c:dLblPos val="outEnd"/>
          <c:showLegendKey val="0"/>
          <c:showVal val="1"/>
          <c:showCatName val="0"/>
          <c:showSerName val="0"/>
          <c:showPercent val="0"/>
          <c:showBubbleSize val="0"/>
        </c:dLbls>
        <c:gapWidth val="219"/>
        <c:overlap val="-27"/>
        <c:axId val="1834150919"/>
        <c:axId val="2024774663"/>
      </c:barChart>
      <c:catAx>
        <c:axId val="1834150919"/>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Georgia"/>
                <a:ea typeface="Georgia"/>
                <a:cs typeface="Georgia"/>
              </a:defRPr>
            </a:pPr>
            <a:endParaRPr lang="en-US"/>
          </a:p>
        </c:txPr>
        <c:crossAx val="2024774663"/>
        <c:crosses val="autoZero"/>
        <c:auto val="1"/>
        <c:lblAlgn val="ctr"/>
        <c:lblOffset val="100"/>
        <c:noMultiLvlLbl val="0"/>
      </c:catAx>
      <c:valAx>
        <c:axId val="2024774663"/>
        <c:scaling>
          <c:orientation val="minMax"/>
        </c:scaling>
        <c:delete val="1"/>
        <c:axPos val="l"/>
        <c:title>
          <c:tx>
            <c:rich>
              <a:bodyPr rot="-5400000" spcFirstLastPara="1" vertOverflow="ellipsis" vert="horz" wrap="square" anchor="ctr" anchorCtr="1"/>
              <a:lstStyle/>
              <a:p>
                <a:pPr>
                  <a:defRPr sz="900" b="0" i="0" u="none" strike="noStrike" kern="1200" baseline="0">
                    <a:solidFill>
                      <a:sysClr val="windowText" lastClr="000000"/>
                    </a:solidFill>
                    <a:latin typeface="Georgia" panose="02040502050405020303" pitchFamily="18" charset="0"/>
                    <a:ea typeface="+mn-ea"/>
                    <a:cs typeface="+mn-cs"/>
                  </a:defRPr>
                </a:pPr>
                <a:r>
                  <a:rPr lang="en-IN" sz="900">
                    <a:solidFill>
                      <a:sysClr val="windowText" lastClr="000000"/>
                    </a:solidFill>
                    <a:latin typeface="Georgia" panose="02040502050405020303" pitchFamily="18" charset="0"/>
                  </a:rPr>
                  <a:t>in per cent</a:t>
                </a:r>
              </a:p>
            </c:rich>
          </c:tx>
          <c:layout/>
          <c:overlay val="0"/>
          <c:spPr>
            <a:noFill/>
            <a:ln>
              <a:noFill/>
            </a:ln>
            <a:effectLst/>
          </c:spPr>
          <c:txPr>
            <a:bodyPr rot="-5400000" spcFirstLastPara="1" vertOverflow="ellipsis" vert="horz" wrap="square" anchor="ctr" anchorCtr="1"/>
            <a:lstStyle/>
            <a:p>
              <a:pPr>
                <a:defRPr sz="900" b="0" i="0" u="none" strike="noStrike" kern="1200" baseline="0">
                  <a:solidFill>
                    <a:sysClr val="windowText" lastClr="000000"/>
                  </a:solidFill>
                  <a:latin typeface="Georgia" panose="02040502050405020303" pitchFamily="18" charset="0"/>
                  <a:ea typeface="+mn-ea"/>
                  <a:cs typeface="+mn-cs"/>
                </a:defRPr>
              </a:pPr>
              <a:endParaRPr lang="en-US"/>
            </a:p>
          </c:txPr>
        </c:title>
        <c:numFmt formatCode="0.00%" sourceLinked="0"/>
        <c:majorTickMark val="none"/>
        <c:minorTickMark val="none"/>
        <c:tickLblPos val="nextTo"/>
        <c:crossAx val="1834150919"/>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Georgia"/>
              <a:ea typeface="Georgia"/>
              <a:cs typeface="Georgia"/>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80" b="1" i="0" u="none" strike="noStrike" kern="1200" spc="0" baseline="0">
                <a:solidFill>
                  <a:sysClr val="windowText" lastClr="000000"/>
                </a:solidFill>
                <a:latin typeface="Georgia" panose="02040502050405020303" pitchFamily="18" charset="0"/>
                <a:ea typeface="+mn-ea"/>
                <a:cs typeface="+mn-cs"/>
              </a:defRPr>
            </a:pPr>
            <a:r>
              <a:rPr lang="en-US" b="1"/>
              <a:t>Average interest burden across different sources of finance (in per cent)</a:t>
            </a:r>
          </a:p>
        </c:rich>
      </c:tx>
      <c:layout/>
      <c:overlay val="0"/>
      <c:spPr>
        <a:noFill/>
        <a:ln>
          <a:noFill/>
        </a:ln>
        <a:effectLst/>
      </c:spPr>
      <c:txPr>
        <a:bodyPr rot="0" spcFirstLastPara="1" vertOverflow="ellipsis" vert="horz" wrap="square" anchor="ctr" anchorCtr="1"/>
        <a:lstStyle/>
        <a:p>
          <a:pPr>
            <a:defRPr sz="1080" b="1" i="0" u="none" strike="noStrike" kern="1200" spc="0" baseline="0">
              <a:solidFill>
                <a:sysClr val="windowText" lastClr="000000"/>
              </a:solidFill>
              <a:latin typeface="Georgia" panose="02040502050405020303" pitchFamily="18" charset="0"/>
              <a:ea typeface="+mn-ea"/>
              <a:cs typeface="+mn-cs"/>
            </a:defRPr>
          </a:pPr>
          <a:endParaRPr lang="en-US"/>
        </a:p>
      </c:txPr>
    </c:title>
    <c:autoTitleDeleted val="0"/>
    <c:plotArea>
      <c:layout/>
      <c:barChart>
        <c:barDir val="col"/>
        <c:grouping val="clustered"/>
        <c:varyColors val="0"/>
        <c:ser>
          <c:idx val="0"/>
          <c:order val="0"/>
          <c:tx>
            <c:strRef>
              <c:f>'Chart VIII.27'!$B$3</c:f>
              <c:strCache>
                <c:ptCount val="1"/>
                <c:pt idx="0">
                  <c:v>Average Interest burden on all loans</c:v>
                </c:pt>
              </c:strCache>
            </c:strRef>
          </c:tx>
          <c:spPr>
            <a:solidFill>
              <a:srgbClr val="0070C0"/>
            </a:solidFill>
            <a:ln>
              <a:solidFill>
                <a:srgbClr val="000000"/>
              </a:solidFill>
              <a:prstDash val="solid"/>
            </a:ln>
            <a:effectLst/>
          </c:spPr>
          <c:invertIfNegative val="0"/>
          <c:dLbls>
            <c:spPr>
              <a:solidFill>
                <a:srgbClr val="DAE9F8"/>
              </a:solid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Georgia" panose="02040502050405020303" pitchFamily="18" charset="0"/>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'Chart VIII.27'!$A$4:$A$8</c:f>
              <c:strCache>
                <c:ptCount val="5"/>
                <c:pt idx="0">
                  <c:v>Commercial banks</c:v>
                </c:pt>
                <c:pt idx="1">
                  <c:v>Cooperative</c:v>
                </c:pt>
                <c:pt idx="2">
                  <c:v>MFI</c:v>
                </c:pt>
                <c:pt idx="3">
                  <c:v>Moneylenders</c:v>
                </c:pt>
                <c:pt idx="4">
                  <c:v>Supplier</c:v>
                </c:pt>
              </c:strCache>
            </c:strRef>
          </c:cat>
          <c:val>
            <c:numRef>
              <c:f>'Chart VIII.27'!$B$4:$B$8</c:f>
              <c:numCache>
                <c:formatCode>0.0</c:formatCode>
                <c:ptCount val="5"/>
                <c:pt idx="0">
                  <c:v>2.5499999999999998</c:v>
                </c:pt>
                <c:pt idx="1">
                  <c:v>1.55</c:v>
                </c:pt>
                <c:pt idx="2">
                  <c:v>2.0699999999999998</c:v>
                </c:pt>
                <c:pt idx="3">
                  <c:v>3.15</c:v>
                </c:pt>
                <c:pt idx="4">
                  <c:v>3.33</c:v>
                </c:pt>
              </c:numCache>
            </c:numRef>
          </c:val>
          <c:extLst>
            <c:ext xmlns:c16="http://schemas.microsoft.com/office/drawing/2014/chart" uri="{C3380CC4-5D6E-409C-BE32-E72D297353CC}">
              <c16:uniqueId val="{00000000-E8C0-423A-8314-F9125A1BCBD8}"/>
            </c:ext>
          </c:extLst>
        </c:ser>
        <c:ser>
          <c:idx val="1"/>
          <c:order val="1"/>
          <c:tx>
            <c:strRef>
              <c:f>'Chart VIII.27'!$C$3</c:f>
              <c:strCache>
                <c:ptCount val="1"/>
                <c:pt idx="0">
                  <c:v>Average Interest Budern on Loans &lt;=₹50,000</c:v>
                </c:pt>
              </c:strCache>
            </c:strRef>
          </c:tx>
          <c:spPr>
            <a:solidFill>
              <a:srgbClr val="00B050"/>
            </a:solidFill>
            <a:ln>
              <a:solidFill>
                <a:srgbClr val="000000"/>
              </a:solidFill>
              <a:prstDash val="solid"/>
            </a:ln>
            <a:effectLst/>
          </c:spPr>
          <c:invertIfNegative val="0"/>
          <c:dLbls>
            <c:spPr>
              <a:solidFill>
                <a:srgbClr val="C0F1C8"/>
              </a:solid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Georgia" panose="02040502050405020303" pitchFamily="18" charset="0"/>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'Chart VIII.27'!$A$4:$A$8</c:f>
              <c:strCache>
                <c:ptCount val="5"/>
                <c:pt idx="0">
                  <c:v>Commercial banks</c:v>
                </c:pt>
                <c:pt idx="1">
                  <c:v>Cooperative</c:v>
                </c:pt>
                <c:pt idx="2">
                  <c:v>MFI</c:v>
                </c:pt>
                <c:pt idx="3">
                  <c:v>Moneylenders</c:v>
                </c:pt>
                <c:pt idx="4">
                  <c:v>Supplier</c:v>
                </c:pt>
              </c:strCache>
            </c:strRef>
          </c:cat>
          <c:val>
            <c:numRef>
              <c:f>'Chart VIII.27'!$C$4:$C$8</c:f>
              <c:numCache>
                <c:formatCode>0.0</c:formatCode>
                <c:ptCount val="5"/>
                <c:pt idx="0">
                  <c:v>3.77</c:v>
                </c:pt>
                <c:pt idx="1">
                  <c:v>1.94</c:v>
                </c:pt>
                <c:pt idx="2">
                  <c:v>2.2000000000000002</c:v>
                </c:pt>
                <c:pt idx="3">
                  <c:v>3.66</c:v>
                </c:pt>
                <c:pt idx="4">
                  <c:v>3.22</c:v>
                </c:pt>
              </c:numCache>
            </c:numRef>
          </c:val>
          <c:extLst>
            <c:ext xmlns:c16="http://schemas.microsoft.com/office/drawing/2014/chart" uri="{C3380CC4-5D6E-409C-BE32-E72D297353CC}">
              <c16:uniqueId val="{00000002-E8C0-423A-8314-F9125A1BCBD8}"/>
            </c:ext>
          </c:extLst>
        </c:ser>
        <c:dLbls>
          <c:dLblPos val="outEnd"/>
          <c:showLegendKey val="0"/>
          <c:showVal val="1"/>
          <c:showCatName val="0"/>
          <c:showSerName val="0"/>
          <c:showPercent val="0"/>
          <c:showBubbleSize val="0"/>
        </c:dLbls>
        <c:gapWidth val="219"/>
        <c:overlap val="-27"/>
        <c:axId val="596175368"/>
        <c:axId val="642851336"/>
      </c:barChart>
      <c:catAx>
        <c:axId val="596175368"/>
        <c:scaling>
          <c:orientation val="minMax"/>
        </c:scaling>
        <c:delete val="0"/>
        <c:axPos val="b"/>
        <c:numFmt formatCode="General" sourceLinked="1"/>
        <c:majorTickMark val="none"/>
        <c:minorTickMark val="none"/>
        <c:tickLblPos val="nextTo"/>
        <c:spPr>
          <a:noFill/>
          <a:ln w="9525" cap="flat" cmpd="sng" algn="ctr">
            <a:solidFill>
              <a:sysClr val="windowText" lastClr="000000"/>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Georgia" panose="02040502050405020303" pitchFamily="18" charset="0"/>
                <a:ea typeface="+mn-ea"/>
                <a:cs typeface="+mn-cs"/>
              </a:defRPr>
            </a:pPr>
            <a:endParaRPr lang="en-US"/>
          </a:p>
        </c:txPr>
        <c:crossAx val="642851336"/>
        <c:crosses val="autoZero"/>
        <c:auto val="1"/>
        <c:lblAlgn val="ctr"/>
        <c:lblOffset val="100"/>
        <c:noMultiLvlLbl val="0"/>
      </c:catAx>
      <c:valAx>
        <c:axId val="642851336"/>
        <c:scaling>
          <c:orientation val="minMax"/>
        </c:scaling>
        <c:delete val="1"/>
        <c:axPos val="l"/>
        <c:title>
          <c:tx>
            <c:rich>
              <a:bodyPr rot="-5400000" spcFirstLastPara="1" vertOverflow="ellipsis" vert="horz" wrap="square" anchor="ctr" anchorCtr="1"/>
              <a:lstStyle/>
              <a:p>
                <a:pPr>
                  <a:defRPr sz="900" b="0" i="0" u="none" strike="noStrike" kern="1200" baseline="0">
                    <a:solidFill>
                      <a:sysClr val="windowText" lastClr="000000"/>
                    </a:solidFill>
                    <a:latin typeface="Georgia" panose="02040502050405020303" pitchFamily="18" charset="0"/>
                    <a:ea typeface="+mn-ea"/>
                    <a:cs typeface="+mn-cs"/>
                  </a:defRPr>
                </a:pPr>
                <a:r>
                  <a:rPr lang="en-US"/>
                  <a:t>in per cent</a:t>
                </a:r>
              </a:p>
            </c:rich>
          </c:tx>
          <c:layout/>
          <c:overlay val="0"/>
          <c:spPr>
            <a:noFill/>
            <a:ln>
              <a:noFill/>
            </a:ln>
            <a:effectLst/>
          </c:spPr>
          <c:txPr>
            <a:bodyPr rot="-5400000" spcFirstLastPara="1" vertOverflow="ellipsis" vert="horz" wrap="square" anchor="ctr" anchorCtr="1"/>
            <a:lstStyle/>
            <a:p>
              <a:pPr>
                <a:defRPr sz="900" b="0" i="0" u="none" strike="noStrike" kern="1200" baseline="0">
                  <a:solidFill>
                    <a:sysClr val="windowText" lastClr="000000"/>
                  </a:solidFill>
                  <a:latin typeface="Georgia" panose="02040502050405020303" pitchFamily="18" charset="0"/>
                  <a:ea typeface="+mn-ea"/>
                  <a:cs typeface="+mn-cs"/>
                </a:defRPr>
              </a:pPr>
              <a:endParaRPr lang="en-US"/>
            </a:p>
          </c:txPr>
        </c:title>
        <c:numFmt formatCode="0.0" sourceLinked="1"/>
        <c:majorTickMark val="none"/>
        <c:minorTickMark val="none"/>
        <c:tickLblPos val="nextTo"/>
        <c:crossAx val="596175368"/>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Georgia" panose="02040502050405020303" pitchFamily="18" charset="0"/>
              <a:ea typeface="+mn-ea"/>
              <a:cs typeface="+mn-cs"/>
            </a:defRPr>
          </a:pPr>
          <a:endParaRPr lang="en-US"/>
        </a:p>
      </c:txPr>
    </c:legend>
    <c:plotVisOnly val="1"/>
    <c:dispBlanksAs val="gap"/>
    <c:showDLblsOverMax val="0"/>
  </c:chart>
  <c:spPr>
    <a:solidFill>
      <a:schemeClr val="bg1"/>
    </a:solidFill>
    <a:ln w="9525" cap="flat" cmpd="sng" algn="ctr">
      <a:solidFill>
        <a:sysClr val="windowText" lastClr="000000"/>
      </a:solidFill>
      <a:round/>
    </a:ln>
    <a:effectLst/>
  </c:spPr>
  <c:txPr>
    <a:bodyPr/>
    <a:lstStyle/>
    <a:p>
      <a:pPr>
        <a:defRPr sz="900">
          <a:solidFill>
            <a:sysClr val="windowText" lastClr="000000"/>
          </a:solidFill>
          <a:latin typeface="Georgia" panose="02040502050405020303" pitchFamily="18" charset="0"/>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28575" cap="rnd">
              <a:solidFill>
                <a:srgbClr val="0070C0"/>
              </a:solidFill>
              <a:prstDash val="solid"/>
              <a:round/>
            </a:ln>
            <a:effectLst/>
          </c:spPr>
          <c:marker>
            <c:symbol val="none"/>
          </c:marker>
          <c:dLbls>
            <c:spPr>
              <a:solidFill>
                <a:srgbClr val="C0E4F5"/>
              </a:solidFill>
              <a:ln>
                <a:solidFill>
                  <a:srgbClr val="FFFFFF"/>
                </a:solidFill>
                <a:prstDash val="solid"/>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0000"/>
                    </a:solidFill>
                    <a:latin typeface="Georgia"/>
                    <a:ea typeface="Georgia"/>
                    <a:cs typeface="Georgia"/>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'Chart VIII.3'!$B$4:$G$4</c:f>
              <c:strCache>
                <c:ptCount val="6"/>
                <c:pt idx="0">
                  <c:v>Q1-FY25</c:v>
                </c:pt>
                <c:pt idx="1">
                  <c:v>Q2-FY25</c:v>
                </c:pt>
                <c:pt idx="2">
                  <c:v>Q3-FY25</c:v>
                </c:pt>
                <c:pt idx="3">
                  <c:v>Q4-FY25</c:v>
                </c:pt>
                <c:pt idx="4">
                  <c:v>Q1-FY26</c:v>
                </c:pt>
                <c:pt idx="5">
                  <c:v>Q2-FY26</c:v>
                </c:pt>
              </c:strCache>
            </c:strRef>
          </c:cat>
          <c:val>
            <c:numRef>
              <c:f>'Chart VIII.3'!$B$5:$G$5</c:f>
              <c:numCache>
                <c:formatCode>0.00%</c:formatCode>
                <c:ptCount val="6"/>
                <c:pt idx="0">
                  <c:v>7.5923777860994149E-2</c:v>
                </c:pt>
                <c:pt idx="1">
                  <c:v>2.1618725835893832E-2</c:v>
                </c:pt>
                <c:pt idx="2">
                  <c:v>3.605434809401329E-2</c:v>
                </c:pt>
                <c:pt idx="3">
                  <c:v>4.8459195402052006E-2</c:v>
                </c:pt>
                <c:pt idx="4">
                  <c:v>7.7244134816453924E-2</c:v>
                </c:pt>
                <c:pt idx="5">
                  <c:v>9.1314927182782446E-2</c:v>
                </c:pt>
              </c:numCache>
            </c:numRef>
          </c:val>
          <c:smooth val="0"/>
          <c:extLst>
            <c:ext xmlns:c16="http://schemas.microsoft.com/office/drawing/2014/chart" uri="{C3380CC4-5D6E-409C-BE32-E72D297353CC}">
              <c16:uniqueId val="{00000000-7CA1-4E17-94F2-C6C512C17F71}"/>
            </c:ext>
          </c:extLst>
        </c:ser>
        <c:dLbls>
          <c:dLblPos val="ctr"/>
          <c:showLegendKey val="0"/>
          <c:showVal val="1"/>
          <c:showCatName val="0"/>
          <c:showSerName val="0"/>
          <c:showPercent val="0"/>
          <c:showBubbleSize val="0"/>
        </c:dLbls>
        <c:smooth val="0"/>
        <c:axId val="380192776"/>
        <c:axId val="380194824"/>
      </c:lineChart>
      <c:catAx>
        <c:axId val="380192776"/>
        <c:scaling>
          <c:orientation val="minMax"/>
        </c:scaling>
        <c:delete val="0"/>
        <c:axPos val="b"/>
        <c:numFmt formatCode="General" sourceLinked="1"/>
        <c:majorTickMark val="none"/>
        <c:minorTickMark val="none"/>
        <c:tickLblPos val="nextTo"/>
        <c:spPr>
          <a:noFill/>
          <a:ln w="9525" cap="flat" cmpd="sng" algn="ctr">
            <a:solidFill>
              <a:sysClr val="windowText" lastClr="000000"/>
            </a:solidFill>
            <a:round/>
          </a:ln>
          <a:effectLst/>
        </c:spPr>
        <c:txPr>
          <a:bodyPr rot="-60000000" spcFirstLastPara="1" vertOverflow="ellipsis" vert="horz" wrap="square" anchor="ctr" anchorCtr="1"/>
          <a:lstStyle/>
          <a:p>
            <a:pPr>
              <a:defRPr sz="900" b="0" i="0" u="none" strike="noStrike" kern="1200" baseline="0">
                <a:solidFill>
                  <a:schemeClr val="tx1"/>
                </a:solidFill>
                <a:latin typeface="Georgia"/>
                <a:ea typeface="Georgia"/>
                <a:cs typeface="Georgia"/>
              </a:defRPr>
            </a:pPr>
            <a:endParaRPr lang="en-US"/>
          </a:p>
        </c:txPr>
        <c:crossAx val="380194824"/>
        <c:crosses val="autoZero"/>
        <c:auto val="1"/>
        <c:lblAlgn val="ctr"/>
        <c:lblOffset val="100"/>
        <c:noMultiLvlLbl val="0"/>
      </c:catAx>
      <c:valAx>
        <c:axId val="380194824"/>
        <c:scaling>
          <c:orientation val="minMax"/>
        </c:scaling>
        <c:delete val="1"/>
        <c:axPos val="l"/>
        <c:numFmt formatCode="0.00%" sourceLinked="1"/>
        <c:majorTickMark val="none"/>
        <c:minorTickMark val="none"/>
        <c:tickLblPos val="nextTo"/>
        <c:crossAx val="38019277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ysClr val="windowText" lastClr="000000"/>
                </a:solidFill>
                <a:latin typeface="Georgia"/>
                <a:ea typeface="Georgia"/>
                <a:cs typeface="Georgia"/>
              </a:defRPr>
            </a:pPr>
            <a:r>
              <a:rPr lang="en-US">
                <a:solidFill>
                  <a:sysClr val="windowText" lastClr="000000"/>
                </a:solidFill>
              </a:rPr>
              <a:t>Small Ticket Size Loans (Loan Amount less than ₹ 50,000)</a:t>
            </a:r>
          </a:p>
        </c:rich>
      </c:tx>
      <c:layout/>
      <c:overlay val="0"/>
      <c:spPr>
        <a:noFill/>
        <a:ln>
          <a:noFill/>
        </a:ln>
        <a:effectLst/>
      </c:spPr>
      <c:txPr>
        <a:bodyPr rot="0" spcFirstLastPara="1" vertOverflow="ellipsis" vert="horz" wrap="square" anchor="ctr" anchorCtr="1"/>
        <a:lstStyle/>
        <a:p>
          <a:pPr>
            <a:defRPr sz="1200" b="1" i="0" u="none" strike="noStrike" kern="1200" spc="0" baseline="0">
              <a:solidFill>
                <a:sysClr val="windowText" lastClr="000000"/>
              </a:solidFill>
              <a:latin typeface="Georgia"/>
              <a:ea typeface="Georgia"/>
              <a:cs typeface="Georgia"/>
            </a:defRPr>
          </a:pPr>
          <a:endParaRPr lang="en-US"/>
        </a:p>
      </c:txPr>
    </c:title>
    <c:autoTitleDeleted val="0"/>
    <c:plotArea>
      <c:layout/>
      <c:pieChart>
        <c:varyColors val="1"/>
        <c:ser>
          <c:idx val="0"/>
          <c:order val="0"/>
          <c:tx>
            <c:strRef>
              <c:f>'Chart VIII.28'!$B$3</c:f>
              <c:strCache>
                <c:ptCount val="1"/>
                <c:pt idx="0">
                  <c:v>less than ₹50,000</c:v>
                </c:pt>
              </c:strCache>
            </c:strRef>
          </c:tx>
          <c:dPt>
            <c:idx val="0"/>
            <c:bubble3D val="0"/>
            <c:spPr>
              <a:solidFill>
                <a:srgbClr val="FF0000"/>
              </a:solidFill>
              <a:ln w="19050">
                <a:solidFill>
                  <a:schemeClr val="lt1"/>
                </a:solidFill>
              </a:ln>
              <a:effectLst/>
            </c:spPr>
            <c:extLst>
              <c:ext xmlns:c16="http://schemas.microsoft.com/office/drawing/2014/chart" uri="{C3380CC4-5D6E-409C-BE32-E72D297353CC}">
                <c16:uniqueId val="{00000001-46BB-4D38-9820-80AFDC115932}"/>
              </c:ext>
            </c:extLst>
          </c:dPt>
          <c:dPt>
            <c:idx val="1"/>
            <c:bubble3D val="0"/>
            <c:spPr>
              <a:solidFill>
                <a:srgbClr val="7030A0"/>
              </a:solidFill>
              <a:ln w="19050">
                <a:solidFill>
                  <a:schemeClr val="lt1"/>
                </a:solidFill>
              </a:ln>
              <a:effectLst/>
            </c:spPr>
            <c:extLst>
              <c:ext xmlns:c16="http://schemas.microsoft.com/office/drawing/2014/chart" uri="{C3380CC4-5D6E-409C-BE32-E72D297353CC}">
                <c16:uniqueId val="{00000003-46BB-4D38-9820-80AFDC115932}"/>
              </c:ext>
            </c:extLst>
          </c:dPt>
          <c:dPt>
            <c:idx val="2"/>
            <c:bubble3D val="0"/>
            <c:spPr>
              <a:solidFill>
                <a:srgbClr val="FFC000"/>
              </a:solidFill>
              <a:ln w="19050">
                <a:solidFill>
                  <a:schemeClr val="lt1"/>
                </a:solidFill>
              </a:ln>
              <a:effectLst/>
            </c:spPr>
            <c:extLst>
              <c:ext xmlns:c16="http://schemas.microsoft.com/office/drawing/2014/chart" uri="{C3380CC4-5D6E-409C-BE32-E72D297353CC}">
                <c16:uniqueId val="{00000005-46BB-4D38-9820-80AFDC115932}"/>
              </c:ext>
            </c:extLst>
          </c:dPt>
          <c:dPt>
            <c:idx val="3"/>
            <c:bubble3D val="0"/>
            <c:spPr>
              <a:solidFill>
                <a:srgbClr val="FFFF00"/>
              </a:solidFill>
              <a:ln w="19050">
                <a:solidFill>
                  <a:schemeClr val="lt1"/>
                </a:solidFill>
              </a:ln>
              <a:effectLst/>
            </c:spPr>
            <c:extLst>
              <c:ext xmlns:c16="http://schemas.microsoft.com/office/drawing/2014/chart" uri="{C3380CC4-5D6E-409C-BE32-E72D297353CC}">
                <c16:uniqueId val="{00000007-46BB-4D38-9820-80AFDC115932}"/>
              </c:ext>
            </c:extLst>
          </c:dPt>
          <c:dPt>
            <c:idx val="4"/>
            <c:bubble3D val="0"/>
            <c:spPr>
              <a:solidFill>
                <a:srgbClr val="13A10E"/>
              </a:solidFill>
              <a:ln w="19050">
                <a:solidFill>
                  <a:schemeClr val="lt1"/>
                </a:solidFill>
              </a:ln>
              <a:effectLst/>
            </c:spPr>
            <c:extLst>
              <c:ext xmlns:c16="http://schemas.microsoft.com/office/drawing/2014/chart" uri="{C3380CC4-5D6E-409C-BE32-E72D297353CC}">
                <c16:uniqueId val="{00000009-46BB-4D38-9820-80AFDC115932}"/>
              </c:ext>
            </c:extLst>
          </c:dPt>
          <c:dPt>
            <c:idx val="5"/>
            <c:bubble3D val="0"/>
            <c:spPr>
              <a:solidFill>
                <a:srgbClr val="0070C0"/>
              </a:solidFill>
              <a:ln w="19050">
                <a:solidFill>
                  <a:schemeClr val="lt1"/>
                </a:solidFill>
              </a:ln>
              <a:effectLst/>
            </c:spPr>
            <c:extLst>
              <c:ext xmlns:c16="http://schemas.microsoft.com/office/drawing/2014/chart" uri="{C3380CC4-5D6E-409C-BE32-E72D297353CC}">
                <c16:uniqueId val="{0000000B-46BB-4D38-9820-80AFDC115932}"/>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Georgia"/>
                    <a:ea typeface="Georgia"/>
                    <a:cs typeface="Georgia"/>
                  </a:defRPr>
                </a:pPr>
                <a:endParaRPr lang="en-US"/>
              </a:p>
            </c:tx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15:layout/>
              </c:ext>
            </c:extLst>
          </c:dLbls>
          <c:cat>
            <c:strRef>
              <c:f>'Chart VIII.28'!$A$4:$A$9</c:f>
              <c:strCache>
                <c:ptCount val="6"/>
                <c:pt idx="0">
                  <c:v>commercial bank</c:v>
                </c:pt>
                <c:pt idx="1">
                  <c:v>cooperative</c:v>
                </c:pt>
                <c:pt idx="2">
                  <c:v>MFI</c:v>
                </c:pt>
                <c:pt idx="3">
                  <c:v>moneylenders</c:v>
                </c:pt>
                <c:pt idx="4">
                  <c:v>supplier</c:v>
                </c:pt>
                <c:pt idx="5">
                  <c:v>friends</c:v>
                </c:pt>
              </c:strCache>
            </c:strRef>
          </c:cat>
          <c:val>
            <c:numRef>
              <c:f>'Chart VIII.28'!$B$4:$B$9</c:f>
              <c:numCache>
                <c:formatCode>0%</c:formatCode>
                <c:ptCount val="6"/>
                <c:pt idx="0">
                  <c:v>6.8708609271523183E-2</c:v>
                </c:pt>
                <c:pt idx="1">
                  <c:v>2.2902869757174392E-2</c:v>
                </c:pt>
                <c:pt idx="2">
                  <c:v>0.141280353200883</c:v>
                </c:pt>
                <c:pt idx="3">
                  <c:v>0.11534216335540839</c:v>
                </c:pt>
                <c:pt idx="4">
                  <c:v>0.23151214128035319</c:v>
                </c:pt>
                <c:pt idx="5">
                  <c:v>0.42025386313465785</c:v>
                </c:pt>
              </c:numCache>
            </c:numRef>
          </c:val>
          <c:extLst>
            <c:ext xmlns:c16="http://schemas.microsoft.com/office/drawing/2014/chart" uri="{C3380CC4-5D6E-409C-BE32-E72D297353CC}">
              <c16:uniqueId val="{00000000-9D17-4C50-84C1-5D4C2CAAC761}"/>
            </c:ext>
          </c:extLst>
        </c:ser>
        <c:dLbls>
          <c:dLblPos val="outEnd"/>
          <c:showLegendKey val="0"/>
          <c:showVal val="1"/>
          <c:showCatName val="0"/>
          <c:showSerName val="0"/>
          <c:showPercent val="0"/>
          <c:showBubbleSize val="0"/>
          <c:showLeaderLines val="1"/>
        </c:dLbls>
        <c:firstSliceAng val="0"/>
      </c:pieChart>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Georgia"/>
              <a:ea typeface="Georgia"/>
              <a:cs typeface="Georgia"/>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ysClr val="windowText" lastClr="000000"/>
                </a:solidFill>
                <a:latin typeface="Georgia"/>
                <a:ea typeface="Georgia"/>
                <a:cs typeface="Georgia"/>
              </a:defRPr>
            </a:pPr>
            <a:r>
              <a:rPr lang="en-US">
                <a:solidFill>
                  <a:sysClr val="windowText" lastClr="000000"/>
                </a:solidFill>
              </a:rPr>
              <a:t>Big Ticket Size Loans (Loan Amount greater than ₹1 Lakh)</a:t>
            </a:r>
          </a:p>
        </c:rich>
      </c:tx>
      <c:layout/>
      <c:overlay val="0"/>
      <c:spPr>
        <a:noFill/>
        <a:ln>
          <a:noFill/>
        </a:ln>
        <a:effectLst/>
      </c:spPr>
      <c:txPr>
        <a:bodyPr rot="0" spcFirstLastPara="1" vertOverflow="ellipsis" vert="horz" wrap="square" anchor="ctr" anchorCtr="1"/>
        <a:lstStyle/>
        <a:p>
          <a:pPr>
            <a:defRPr sz="1200" b="1" i="0" u="none" strike="noStrike" kern="1200" spc="0" baseline="0">
              <a:solidFill>
                <a:sysClr val="windowText" lastClr="000000"/>
              </a:solidFill>
              <a:latin typeface="Georgia"/>
              <a:ea typeface="Georgia"/>
              <a:cs typeface="Georgia"/>
            </a:defRPr>
          </a:pPr>
          <a:endParaRPr lang="en-US"/>
        </a:p>
      </c:txPr>
    </c:title>
    <c:autoTitleDeleted val="0"/>
    <c:plotArea>
      <c:layout/>
      <c:pieChart>
        <c:varyColors val="1"/>
        <c:ser>
          <c:idx val="0"/>
          <c:order val="0"/>
          <c:tx>
            <c:strRef>
              <c:f>'Chart VIII.28'!$E$3</c:f>
              <c:strCache>
                <c:ptCount val="1"/>
                <c:pt idx="0">
                  <c:v>More than ₹1 lakh</c:v>
                </c:pt>
              </c:strCache>
            </c:strRef>
          </c:tx>
          <c:dPt>
            <c:idx val="0"/>
            <c:bubble3D val="0"/>
            <c:spPr>
              <a:solidFill>
                <a:srgbClr val="FF0000"/>
              </a:solidFill>
              <a:ln w="19050">
                <a:solidFill>
                  <a:schemeClr val="lt1"/>
                </a:solidFill>
              </a:ln>
              <a:effectLst/>
            </c:spPr>
            <c:extLst>
              <c:ext xmlns:c16="http://schemas.microsoft.com/office/drawing/2014/chart" uri="{C3380CC4-5D6E-409C-BE32-E72D297353CC}">
                <c16:uniqueId val="{00000001-C2EA-4C12-BBC1-BBEB761D7FA2}"/>
              </c:ext>
            </c:extLst>
          </c:dPt>
          <c:dPt>
            <c:idx val="1"/>
            <c:bubble3D val="0"/>
            <c:spPr>
              <a:solidFill>
                <a:srgbClr val="7030A0"/>
              </a:solidFill>
              <a:ln w="19050">
                <a:solidFill>
                  <a:schemeClr val="lt1"/>
                </a:solidFill>
              </a:ln>
              <a:effectLst/>
            </c:spPr>
            <c:extLst>
              <c:ext xmlns:c16="http://schemas.microsoft.com/office/drawing/2014/chart" uri="{C3380CC4-5D6E-409C-BE32-E72D297353CC}">
                <c16:uniqueId val="{00000003-C2EA-4C12-BBC1-BBEB761D7FA2}"/>
              </c:ext>
            </c:extLst>
          </c:dPt>
          <c:dPt>
            <c:idx val="2"/>
            <c:bubble3D val="0"/>
            <c:spPr>
              <a:solidFill>
                <a:srgbClr val="FFC000"/>
              </a:solidFill>
              <a:ln w="19050">
                <a:solidFill>
                  <a:schemeClr val="lt1"/>
                </a:solidFill>
              </a:ln>
              <a:effectLst/>
            </c:spPr>
            <c:extLst>
              <c:ext xmlns:c16="http://schemas.microsoft.com/office/drawing/2014/chart" uri="{C3380CC4-5D6E-409C-BE32-E72D297353CC}">
                <c16:uniqueId val="{00000005-C2EA-4C12-BBC1-BBEB761D7FA2}"/>
              </c:ext>
            </c:extLst>
          </c:dPt>
          <c:dPt>
            <c:idx val="3"/>
            <c:bubble3D val="0"/>
            <c:spPr>
              <a:solidFill>
                <a:srgbClr val="FFFF00"/>
              </a:solidFill>
              <a:ln w="19050">
                <a:solidFill>
                  <a:schemeClr val="lt1"/>
                </a:solidFill>
              </a:ln>
              <a:effectLst/>
            </c:spPr>
            <c:extLst>
              <c:ext xmlns:c16="http://schemas.microsoft.com/office/drawing/2014/chart" uri="{C3380CC4-5D6E-409C-BE32-E72D297353CC}">
                <c16:uniqueId val="{00000007-C2EA-4C12-BBC1-BBEB761D7FA2}"/>
              </c:ext>
            </c:extLst>
          </c:dPt>
          <c:dPt>
            <c:idx val="4"/>
            <c:bubble3D val="0"/>
            <c:spPr>
              <a:solidFill>
                <a:srgbClr val="13A10E"/>
              </a:solidFill>
              <a:ln w="19050">
                <a:solidFill>
                  <a:schemeClr val="lt1"/>
                </a:solidFill>
              </a:ln>
              <a:effectLst/>
            </c:spPr>
            <c:extLst>
              <c:ext xmlns:c16="http://schemas.microsoft.com/office/drawing/2014/chart" uri="{C3380CC4-5D6E-409C-BE32-E72D297353CC}">
                <c16:uniqueId val="{00000009-C2EA-4C12-BBC1-BBEB761D7FA2}"/>
              </c:ext>
            </c:extLst>
          </c:dPt>
          <c:dPt>
            <c:idx val="5"/>
            <c:bubble3D val="0"/>
            <c:spPr>
              <a:solidFill>
                <a:srgbClr val="0070C0"/>
              </a:solidFill>
              <a:ln w="19050">
                <a:solidFill>
                  <a:schemeClr val="lt1"/>
                </a:solidFill>
              </a:ln>
              <a:effectLst/>
            </c:spPr>
            <c:extLst>
              <c:ext xmlns:c16="http://schemas.microsoft.com/office/drawing/2014/chart" uri="{C3380CC4-5D6E-409C-BE32-E72D297353CC}">
                <c16:uniqueId val="{0000000B-C2EA-4C12-BBC1-BBEB761D7FA2}"/>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Georgia"/>
                    <a:ea typeface="Georgia"/>
                    <a:cs typeface="Georgia"/>
                  </a:defRPr>
                </a:pPr>
                <a:endParaRPr lang="en-US"/>
              </a:p>
            </c:tx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15:layout/>
              </c:ext>
            </c:extLst>
          </c:dLbls>
          <c:cat>
            <c:strRef>
              <c:f>'Chart VIII.28'!$D$4:$D$9</c:f>
              <c:strCache>
                <c:ptCount val="6"/>
                <c:pt idx="0">
                  <c:v>commercial bank</c:v>
                </c:pt>
                <c:pt idx="1">
                  <c:v>cooperative</c:v>
                </c:pt>
                <c:pt idx="2">
                  <c:v>MFI</c:v>
                </c:pt>
                <c:pt idx="3">
                  <c:v>moneylenders</c:v>
                </c:pt>
                <c:pt idx="4">
                  <c:v>supplier</c:v>
                </c:pt>
                <c:pt idx="5">
                  <c:v>friends</c:v>
                </c:pt>
              </c:strCache>
            </c:strRef>
          </c:cat>
          <c:val>
            <c:numRef>
              <c:f>'Chart VIII.28'!$E$4:$E$9</c:f>
              <c:numCache>
                <c:formatCode>0%</c:formatCode>
                <c:ptCount val="6"/>
                <c:pt idx="0">
                  <c:v>0.54456094364351249</c:v>
                </c:pt>
                <c:pt idx="1">
                  <c:v>9.0869375273044992E-2</c:v>
                </c:pt>
                <c:pt idx="2">
                  <c:v>5.4172127566622978E-2</c:v>
                </c:pt>
                <c:pt idx="3">
                  <c:v>0.10288335517693316</c:v>
                </c:pt>
                <c:pt idx="4">
                  <c:v>7.230231542158147E-2</c:v>
                </c:pt>
                <c:pt idx="5">
                  <c:v>0.13521188291830494</c:v>
                </c:pt>
              </c:numCache>
            </c:numRef>
          </c:val>
          <c:extLst>
            <c:ext xmlns:c16="http://schemas.microsoft.com/office/drawing/2014/chart" uri="{C3380CC4-5D6E-409C-BE32-E72D297353CC}">
              <c16:uniqueId val="{00000000-2068-4CAC-A565-4DECFDEB2109}"/>
            </c:ext>
          </c:extLst>
        </c:ser>
        <c:dLbls>
          <c:dLblPos val="outEnd"/>
          <c:showLegendKey val="0"/>
          <c:showVal val="1"/>
          <c:showCatName val="0"/>
          <c:showSerName val="0"/>
          <c:showPercent val="0"/>
          <c:showBubbleSize val="0"/>
          <c:showLeaderLines val="1"/>
        </c:dLbls>
        <c:firstSliceAng val="0"/>
      </c:pieChart>
      <c:spPr>
        <a:noFill/>
        <a:ln>
          <a:noFill/>
        </a:ln>
        <a:effectLst/>
      </c:spPr>
    </c:plotArea>
    <c:legend>
      <c:legendPos val="b"/>
      <c:layout>
        <c:manualLayout>
          <c:xMode val="edge"/>
          <c:yMode val="edge"/>
          <c:x val="5.6407386576677918E-2"/>
          <c:y val="0.912452471630957"/>
          <c:w val="0.86813742032245966"/>
          <c:h val="6.3808655965482061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Georgia"/>
              <a:ea typeface="Georgia"/>
              <a:cs typeface="Georgia"/>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'Chart VIII.4'!$B$3</c:f>
              <c:strCache>
                <c:ptCount val="1"/>
                <c:pt idx="0">
                  <c:v>Seasonally Adjusted Global Exports of Medium- and High-Tech Manufactured Products </c:v>
                </c:pt>
              </c:strCache>
            </c:strRef>
          </c:tx>
          <c:spPr>
            <a:ln w="28575" cap="rnd">
              <a:solidFill>
                <a:srgbClr val="0070C0"/>
              </a:solidFill>
              <a:prstDash val="solid"/>
              <a:round/>
            </a:ln>
            <a:effectLst/>
          </c:spPr>
          <c:marker>
            <c:symbol val="none"/>
          </c:marker>
          <c:cat>
            <c:numRef>
              <c:f>'Chart VIII.4'!$A$4:$A$59</c:f>
              <c:numCache>
                <c:formatCode>mmm\-yy</c:formatCode>
                <c:ptCount val="56"/>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pt idx="12">
                  <c:v>44562</c:v>
                </c:pt>
                <c:pt idx="13">
                  <c:v>44593</c:v>
                </c:pt>
                <c:pt idx="14">
                  <c:v>44621</c:v>
                </c:pt>
                <c:pt idx="15">
                  <c:v>44652</c:v>
                </c:pt>
                <c:pt idx="16">
                  <c:v>44682</c:v>
                </c:pt>
                <c:pt idx="17">
                  <c:v>44713</c:v>
                </c:pt>
                <c:pt idx="18">
                  <c:v>44743</c:v>
                </c:pt>
                <c:pt idx="19">
                  <c:v>44774</c:v>
                </c:pt>
                <c:pt idx="20">
                  <c:v>44805</c:v>
                </c:pt>
                <c:pt idx="21">
                  <c:v>44835</c:v>
                </c:pt>
                <c:pt idx="22">
                  <c:v>44866</c:v>
                </c:pt>
                <c:pt idx="23">
                  <c:v>44896</c:v>
                </c:pt>
                <c:pt idx="24">
                  <c:v>44927</c:v>
                </c:pt>
                <c:pt idx="25">
                  <c:v>44958</c:v>
                </c:pt>
                <c:pt idx="26">
                  <c:v>44986</c:v>
                </c:pt>
                <c:pt idx="27">
                  <c:v>45017</c:v>
                </c:pt>
                <c:pt idx="28">
                  <c:v>45047</c:v>
                </c:pt>
                <c:pt idx="29">
                  <c:v>45078</c:v>
                </c:pt>
                <c:pt idx="30">
                  <c:v>45108</c:v>
                </c:pt>
                <c:pt idx="31">
                  <c:v>45139</c:v>
                </c:pt>
                <c:pt idx="32">
                  <c:v>45170</c:v>
                </c:pt>
                <c:pt idx="33">
                  <c:v>45200</c:v>
                </c:pt>
                <c:pt idx="34">
                  <c:v>45231</c:v>
                </c:pt>
                <c:pt idx="35">
                  <c:v>45261</c:v>
                </c:pt>
                <c:pt idx="36">
                  <c:v>45292</c:v>
                </c:pt>
                <c:pt idx="37">
                  <c:v>45323</c:v>
                </c:pt>
                <c:pt idx="38">
                  <c:v>45352</c:v>
                </c:pt>
                <c:pt idx="39">
                  <c:v>45383</c:v>
                </c:pt>
                <c:pt idx="40">
                  <c:v>45413</c:v>
                </c:pt>
                <c:pt idx="41">
                  <c:v>45444</c:v>
                </c:pt>
                <c:pt idx="42">
                  <c:v>45474</c:v>
                </c:pt>
                <c:pt idx="43">
                  <c:v>45505</c:v>
                </c:pt>
                <c:pt idx="44">
                  <c:v>45536</c:v>
                </c:pt>
                <c:pt idx="45">
                  <c:v>45566</c:v>
                </c:pt>
                <c:pt idx="46">
                  <c:v>45597</c:v>
                </c:pt>
                <c:pt idx="47">
                  <c:v>45627</c:v>
                </c:pt>
                <c:pt idx="48">
                  <c:v>45658</c:v>
                </c:pt>
                <c:pt idx="49">
                  <c:v>45689</c:v>
                </c:pt>
                <c:pt idx="50">
                  <c:v>45717</c:v>
                </c:pt>
                <c:pt idx="51">
                  <c:v>45748</c:v>
                </c:pt>
                <c:pt idx="52">
                  <c:v>45778</c:v>
                </c:pt>
                <c:pt idx="53">
                  <c:v>45809</c:v>
                </c:pt>
                <c:pt idx="54">
                  <c:v>45839</c:v>
                </c:pt>
                <c:pt idx="55">
                  <c:v>45870</c:v>
                </c:pt>
              </c:numCache>
            </c:numRef>
          </c:cat>
          <c:val>
            <c:numRef>
              <c:f>'Chart VIII.4'!$B$4:$B$59</c:f>
              <c:numCache>
                <c:formatCode>0.00</c:formatCode>
                <c:ptCount val="56"/>
                <c:pt idx="0">
                  <c:v>9.3318539999999999</c:v>
                </c:pt>
                <c:pt idx="1">
                  <c:v>9.1095210000000009</c:v>
                </c:pt>
                <c:pt idx="2">
                  <c:v>10.00591</c:v>
                </c:pt>
                <c:pt idx="3">
                  <c:v>9.6176110000000001</c:v>
                </c:pt>
                <c:pt idx="4">
                  <c:v>10.030101999999999</c:v>
                </c:pt>
                <c:pt idx="5">
                  <c:v>10.205685000000001</c:v>
                </c:pt>
                <c:pt idx="6">
                  <c:v>10.161446</c:v>
                </c:pt>
                <c:pt idx="7">
                  <c:v>10.564183999999999</c:v>
                </c:pt>
                <c:pt idx="8">
                  <c:v>10.508633</c:v>
                </c:pt>
                <c:pt idx="9">
                  <c:v>10.925032</c:v>
                </c:pt>
                <c:pt idx="10">
                  <c:v>10.587909</c:v>
                </c:pt>
                <c:pt idx="11">
                  <c:v>10.959968999999999</c:v>
                </c:pt>
                <c:pt idx="12">
                  <c:v>11.062614999999999</c:v>
                </c:pt>
                <c:pt idx="13">
                  <c:v>11.207965</c:v>
                </c:pt>
                <c:pt idx="14">
                  <c:v>11.035633000000001</c:v>
                </c:pt>
                <c:pt idx="15">
                  <c:v>11.329024</c:v>
                </c:pt>
                <c:pt idx="16">
                  <c:v>11.125816</c:v>
                </c:pt>
                <c:pt idx="17">
                  <c:v>11.338307</c:v>
                </c:pt>
                <c:pt idx="18">
                  <c:v>11.340702</c:v>
                </c:pt>
                <c:pt idx="19">
                  <c:v>11.071555999999999</c:v>
                </c:pt>
                <c:pt idx="20">
                  <c:v>11.299239</c:v>
                </c:pt>
                <c:pt idx="21">
                  <c:v>10.71482</c:v>
                </c:pt>
                <c:pt idx="22">
                  <c:v>11.567398000000001</c:v>
                </c:pt>
                <c:pt idx="23">
                  <c:v>11.160026999999999</c:v>
                </c:pt>
                <c:pt idx="24">
                  <c:v>11.429727</c:v>
                </c:pt>
                <c:pt idx="25">
                  <c:v>11.166556999999999</c:v>
                </c:pt>
                <c:pt idx="26">
                  <c:v>11.403283</c:v>
                </c:pt>
                <c:pt idx="27">
                  <c:v>11.593761000000001</c:v>
                </c:pt>
                <c:pt idx="28">
                  <c:v>11.680339999999999</c:v>
                </c:pt>
                <c:pt idx="29">
                  <c:v>11.572905</c:v>
                </c:pt>
                <c:pt idx="30">
                  <c:v>11.621188999999999</c:v>
                </c:pt>
                <c:pt idx="31">
                  <c:v>11.990938</c:v>
                </c:pt>
                <c:pt idx="32">
                  <c:v>11.913124</c:v>
                </c:pt>
                <c:pt idx="33">
                  <c:v>11.665677000000001</c:v>
                </c:pt>
                <c:pt idx="34">
                  <c:v>11.831896</c:v>
                </c:pt>
                <c:pt idx="35">
                  <c:v>12.270054</c:v>
                </c:pt>
                <c:pt idx="36">
                  <c:v>12.045166</c:v>
                </c:pt>
                <c:pt idx="37">
                  <c:v>12.800761</c:v>
                </c:pt>
                <c:pt idx="38">
                  <c:v>12.762316999999999</c:v>
                </c:pt>
                <c:pt idx="39">
                  <c:v>12.683642000000001</c:v>
                </c:pt>
                <c:pt idx="40">
                  <c:v>12.913187000000001</c:v>
                </c:pt>
                <c:pt idx="41">
                  <c:v>13.155692</c:v>
                </c:pt>
                <c:pt idx="42">
                  <c:v>13.126746000000001</c:v>
                </c:pt>
                <c:pt idx="43">
                  <c:v>13.342911000000001</c:v>
                </c:pt>
                <c:pt idx="44">
                  <c:v>13.508150000000001</c:v>
                </c:pt>
                <c:pt idx="45">
                  <c:v>14.114701999999999</c:v>
                </c:pt>
                <c:pt idx="46">
                  <c:v>13.876542000000001</c:v>
                </c:pt>
                <c:pt idx="47">
                  <c:v>13.884959</c:v>
                </c:pt>
                <c:pt idx="48">
                  <c:v>14.114292000000001</c:v>
                </c:pt>
                <c:pt idx="49">
                  <c:v>13.850776</c:v>
                </c:pt>
                <c:pt idx="50">
                  <c:v>14.268685</c:v>
                </c:pt>
                <c:pt idx="51">
                  <c:v>14.60449</c:v>
                </c:pt>
                <c:pt idx="52">
                  <c:v>14.849701</c:v>
                </c:pt>
                <c:pt idx="53">
                  <c:v>14.851231</c:v>
                </c:pt>
                <c:pt idx="54">
                  <c:v>15.136134</c:v>
                </c:pt>
                <c:pt idx="55">
                  <c:v>14.882052</c:v>
                </c:pt>
              </c:numCache>
            </c:numRef>
          </c:val>
          <c:smooth val="0"/>
          <c:extLst>
            <c:ext xmlns:c16="http://schemas.microsoft.com/office/drawing/2014/chart" uri="{C3380CC4-5D6E-409C-BE32-E72D297353CC}">
              <c16:uniqueId val="{00000000-D4D9-4B77-9399-73AFBFC7212D}"/>
            </c:ext>
          </c:extLst>
        </c:ser>
        <c:dLbls>
          <c:showLegendKey val="0"/>
          <c:showVal val="0"/>
          <c:showCatName val="0"/>
          <c:showSerName val="0"/>
          <c:showPercent val="0"/>
          <c:showBubbleSize val="0"/>
        </c:dLbls>
        <c:smooth val="0"/>
        <c:axId val="719629831"/>
        <c:axId val="719611399"/>
      </c:lineChart>
      <c:dateAx>
        <c:axId val="719629831"/>
        <c:scaling>
          <c:orientation val="minMax"/>
        </c:scaling>
        <c:delete val="0"/>
        <c:axPos val="b"/>
        <c:numFmt formatCode="mmm\-yy" sourceLinked="1"/>
        <c:majorTickMark val="out"/>
        <c:minorTickMark val="none"/>
        <c:tickLblPos val="nextTo"/>
        <c:spPr>
          <a:noFill/>
          <a:ln w="9525" cap="flat" cmpd="sng" algn="ctr">
            <a:solidFill>
              <a:sysClr val="windowText" lastClr="000000"/>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Georgia" panose="02040502050405020303" pitchFamily="18" charset="0"/>
                <a:ea typeface="+mn-ea"/>
                <a:cs typeface="+mn-cs"/>
              </a:defRPr>
            </a:pPr>
            <a:endParaRPr lang="en-US"/>
          </a:p>
        </c:txPr>
        <c:crossAx val="719611399"/>
        <c:crosses val="autoZero"/>
        <c:auto val="1"/>
        <c:lblOffset val="100"/>
        <c:baseTimeUnit val="months"/>
      </c:dateAx>
      <c:valAx>
        <c:axId val="719611399"/>
        <c:scaling>
          <c:orientation val="minMax"/>
          <c:min val="8"/>
        </c:scaling>
        <c:delete val="0"/>
        <c:axPos val="l"/>
        <c:title>
          <c:tx>
            <c:rich>
              <a:bodyPr rot="-5400000" spcFirstLastPara="1" vertOverflow="ellipsis" vert="horz" wrap="square" anchor="ctr" anchorCtr="1"/>
              <a:lstStyle/>
              <a:p>
                <a:pPr>
                  <a:defRPr sz="900" b="0" i="0" u="none" strike="noStrike" kern="1200" baseline="0">
                    <a:solidFill>
                      <a:sysClr val="windowText" lastClr="000000"/>
                    </a:solidFill>
                    <a:latin typeface="Georgia" panose="02040502050405020303" pitchFamily="18" charset="0"/>
                    <a:ea typeface="+mn-ea"/>
                    <a:cs typeface="+mn-cs"/>
                  </a:defRPr>
                </a:pPr>
                <a:r>
                  <a:rPr lang="en-US"/>
                  <a:t>USD Billions</a:t>
                </a:r>
              </a:p>
            </c:rich>
          </c:tx>
          <c:layout/>
          <c:overlay val="0"/>
          <c:spPr>
            <a:noFill/>
            <a:ln>
              <a:noFill/>
            </a:ln>
            <a:effectLst/>
          </c:spPr>
          <c:txPr>
            <a:bodyPr rot="-5400000" spcFirstLastPara="1" vertOverflow="ellipsis" vert="horz" wrap="square" anchor="ctr" anchorCtr="1"/>
            <a:lstStyle/>
            <a:p>
              <a:pPr>
                <a:defRPr sz="900" b="0" i="0" u="none" strike="noStrike" kern="1200" baseline="0">
                  <a:solidFill>
                    <a:sysClr val="windowText" lastClr="000000"/>
                  </a:solidFill>
                  <a:latin typeface="Georgia" panose="02040502050405020303" pitchFamily="18" charset="0"/>
                  <a:ea typeface="+mn-ea"/>
                  <a:cs typeface="+mn-cs"/>
                </a:defRPr>
              </a:pPr>
              <a:endParaRPr lang="en-US"/>
            </a:p>
          </c:txPr>
        </c:title>
        <c:numFmt formatCode="General" sourceLinked="0"/>
        <c:majorTickMark val="none"/>
        <c:minorTickMark val="none"/>
        <c:tickLblPos val="nextTo"/>
        <c:spPr>
          <a:noFill/>
          <a:ln>
            <a:solidFill>
              <a:sysClr val="windowText" lastClr="000000"/>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Georgia" panose="02040502050405020303" pitchFamily="18" charset="0"/>
                <a:ea typeface="+mn-ea"/>
                <a:cs typeface="+mn-cs"/>
              </a:defRPr>
            </a:pPr>
            <a:endParaRPr lang="en-US"/>
          </a:p>
        </c:txPr>
        <c:crossAx val="719629831"/>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Georgia" panose="02040502050405020303" pitchFamily="18" charset="0"/>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900">
          <a:solidFill>
            <a:sysClr val="windowText" lastClr="000000"/>
          </a:solidFill>
          <a:latin typeface="Georgia" panose="02040502050405020303" pitchFamily="18" charset="0"/>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'Chart VIII.5.a'!$B$3</c:f>
              <c:strCache>
                <c:ptCount val="1"/>
                <c:pt idx="0">
                  <c:v>Manufacturing PMI</c:v>
                </c:pt>
              </c:strCache>
            </c:strRef>
          </c:tx>
          <c:spPr>
            <a:ln w="28575" cap="rnd">
              <a:solidFill>
                <a:srgbClr val="FFC000"/>
              </a:solidFill>
              <a:prstDash val="solid"/>
              <a:round/>
            </a:ln>
            <a:effectLst/>
          </c:spPr>
          <c:marker>
            <c:symbol val="none"/>
          </c:marker>
          <c:cat>
            <c:numRef>
              <c:f>'Chart VIII.5.a'!$A$4:$A$36</c:f>
              <c:numCache>
                <c:formatCode>mmm\-yy</c:formatCode>
                <c:ptCount val="33"/>
                <c:pt idx="0">
                  <c:v>44986</c:v>
                </c:pt>
                <c:pt idx="1">
                  <c:v>45017</c:v>
                </c:pt>
                <c:pt idx="2">
                  <c:v>45047</c:v>
                </c:pt>
                <c:pt idx="3">
                  <c:v>45078</c:v>
                </c:pt>
                <c:pt idx="4">
                  <c:v>45108</c:v>
                </c:pt>
                <c:pt idx="5">
                  <c:v>45139</c:v>
                </c:pt>
                <c:pt idx="6">
                  <c:v>45170</c:v>
                </c:pt>
                <c:pt idx="7">
                  <c:v>45200</c:v>
                </c:pt>
                <c:pt idx="8">
                  <c:v>45231</c:v>
                </c:pt>
                <c:pt idx="9">
                  <c:v>45261</c:v>
                </c:pt>
                <c:pt idx="10">
                  <c:v>45292</c:v>
                </c:pt>
                <c:pt idx="11">
                  <c:v>45323</c:v>
                </c:pt>
                <c:pt idx="12">
                  <c:v>45352</c:v>
                </c:pt>
                <c:pt idx="13">
                  <c:v>45383</c:v>
                </c:pt>
                <c:pt idx="14">
                  <c:v>45413</c:v>
                </c:pt>
                <c:pt idx="15">
                  <c:v>45444</c:v>
                </c:pt>
                <c:pt idx="16">
                  <c:v>45474</c:v>
                </c:pt>
                <c:pt idx="17">
                  <c:v>45505</c:v>
                </c:pt>
                <c:pt idx="18">
                  <c:v>45536</c:v>
                </c:pt>
                <c:pt idx="19">
                  <c:v>45566</c:v>
                </c:pt>
                <c:pt idx="20">
                  <c:v>45597</c:v>
                </c:pt>
                <c:pt idx="21">
                  <c:v>45627</c:v>
                </c:pt>
                <c:pt idx="22">
                  <c:v>45658</c:v>
                </c:pt>
                <c:pt idx="23">
                  <c:v>45689</c:v>
                </c:pt>
                <c:pt idx="24">
                  <c:v>45717</c:v>
                </c:pt>
                <c:pt idx="25">
                  <c:v>45748</c:v>
                </c:pt>
                <c:pt idx="26">
                  <c:v>45778</c:v>
                </c:pt>
                <c:pt idx="27">
                  <c:v>45809</c:v>
                </c:pt>
                <c:pt idx="28">
                  <c:v>45839</c:v>
                </c:pt>
                <c:pt idx="29">
                  <c:v>45870</c:v>
                </c:pt>
                <c:pt idx="30">
                  <c:v>45901</c:v>
                </c:pt>
                <c:pt idx="31">
                  <c:v>45931</c:v>
                </c:pt>
                <c:pt idx="32">
                  <c:v>45962</c:v>
                </c:pt>
              </c:numCache>
            </c:numRef>
          </c:cat>
          <c:val>
            <c:numRef>
              <c:f>'Chart VIII.5.a'!$B$4:$B$36</c:f>
              <c:numCache>
                <c:formatCode>General</c:formatCode>
                <c:ptCount val="33"/>
                <c:pt idx="0">
                  <c:v>56.4</c:v>
                </c:pt>
                <c:pt idx="1">
                  <c:v>57.2</c:v>
                </c:pt>
                <c:pt idx="2">
                  <c:v>58.7</c:v>
                </c:pt>
                <c:pt idx="3">
                  <c:v>57.8</c:v>
                </c:pt>
                <c:pt idx="4">
                  <c:v>57.7</c:v>
                </c:pt>
                <c:pt idx="5">
                  <c:v>58.6</c:v>
                </c:pt>
                <c:pt idx="6">
                  <c:v>57.5</c:v>
                </c:pt>
                <c:pt idx="7">
                  <c:v>55.5</c:v>
                </c:pt>
                <c:pt idx="8">
                  <c:v>56</c:v>
                </c:pt>
                <c:pt idx="9">
                  <c:v>54.9</c:v>
                </c:pt>
                <c:pt idx="10">
                  <c:v>56.5</c:v>
                </c:pt>
                <c:pt idx="11">
                  <c:v>56.9</c:v>
                </c:pt>
                <c:pt idx="12">
                  <c:v>59.1</c:v>
                </c:pt>
                <c:pt idx="13">
                  <c:v>58.8</c:v>
                </c:pt>
                <c:pt idx="14">
                  <c:v>57.5</c:v>
                </c:pt>
                <c:pt idx="15">
                  <c:v>58.3</c:v>
                </c:pt>
                <c:pt idx="16">
                  <c:v>58.1</c:v>
                </c:pt>
                <c:pt idx="17">
                  <c:v>57.5</c:v>
                </c:pt>
                <c:pt idx="18">
                  <c:v>56.5</c:v>
                </c:pt>
                <c:pt idx="19">
                  <c:v>57.5</c:v>
                </c:pt>
                <c:pt idx="20">
                  <c:v>56.5</c:v>
                </c:pt>
                <c:pt idx="21">
                  <c:v>56.4</c:v>
                </c:pt>
                <c:pt idx="22">
                  <c:v>57.7</c:v>
                </c:pt>
                <c:pt idx="23">
                  <c:v>56.3</c:v>
                </c:pt>
                <c:pt idx="24">
                  <c:v>58.1</c:v>
                </c:pt>
                <c:pt idx="25">
                  <c:v>58.2</c:v>
                </c:pt>
                <c:pt idx="26">
                  <c:v>57.6</c:v>
                </c:pt>
                <c:pt idx="27">
                  <c:v>58.4</c:v>
                </c:pt>
                <c:pt idx="28">
                  <c:v>59.1</c:v>
                </c:pt>
                <c:pt idx="29">
                  <c:v>59.3</c:v>
                </c:pt>
                <c:pt idx="30">
                  <c:v>57.7</c:v>
                </c:pt>
                <c:pt idx="31">
                  <c:v>59.2</c:v>
                </c:pt>
                <c:pt idx="32">
                  <c:v>56.6</c:v>
                </c:pt>
              </c:numCache>
            </c:numRef>
          </c:val>
          <c:smooth val="0"/>
          <c:extLst>
            <c:ext xmlns:c16="http://schemas.microsoft.com/office/drawing/2014/chart" uri="{C3380CC4-5D6E-409C-BE32-E72D297353CC}">
              <c16:uniqueId val="{00000000-56A8-4CE9-AEA5-2195D8698F9D}"/>
            </c:ext>
          </c:extLst>
        </c:ser>
        <c:ser>
          <c:idx val="1"/>
          <c:order val="1"/>
          <c:tx>
            <c:strRef>
              <c:f>'Chart VIII.5.a'!$C$3</c:f>
              <c:strCache>
                <c:ptCount val="1"/>
                <c:pt idx="0">
                  <c:v>6-Month Moving Average</c:v>
                </c:pt>
              </c:strCache>
            </c:strRef>
          </c:tx>
          <c:spPr>
            <a:ln w="12700" cap="flat" cmpd="sng" algn="ctr">
              <a:solidFill>
                <a:srgbClr val="0070C0"/>
              </a:solidFill>
              <a:prstDash val="sysDot"/>
              <a:round/>
              <a:headEnd type="none" w="med" len="med"/>
              <a:tailEnd type="none" w="med" len="med"/>
            </a:ln>
            <a:effectLst/>
          </c:spPr>
          <c:marker>
            <c:symbol val="none"/>
          </c:marker>
          <c:cat>
            <c:numRef>
              <c:f>'Chart VIII.5.a'!$A$4:$A$36</c:f>
              <c:numCache>
                <c:formatCode>mmm\-yy</c:formatCode>
                <c:ptCount val="33"/>
                <c:pt idx="0">
                  <c:v>44986</c:v>
                </c:pt>
                <c:pt idx="1">
                  <c:v>45017</c:v>
                </c:pt>
                <c:pt idx="2">
                  <c:v>45047</c:v>
                </c:pt>
                <c:pt idx="3">
                  <c:v>45078</c:v>
                </c:pt>
                <c:pt idx="4">
                  <c:v>45108</c:v>
                </c:pt>
                <c:pt idx="5">
                  <c:v>45139</c:v>
                </c:pt>
                <c:pt idx="6">
                  <c:v>45170</c:v>
                </c:pt>
                <c:pt idx="7">
                  <c:v>45200</c:v>
                </c:pt>
                <c:pt idx="8">
                  <c:v>45231</c:v>
                </c:pt>
                <c:pt idx="9">
                  <c:v>45261</c:v>
                </c:pt>
                <c:pt idx="10">
                  <c:v>45292</c:v>
                </c:pt>
                <c:pt idx="11">
                  <c:v>45323</c:v>
                </c:pt>
                <c:pt idx="12">
                  <c:v>45352</c:v>
                </c:pt>
                <c:pt idx="13">
                  <c:v>45383</c:v>
                </c:pt>
                <c:pt idx="14">
                  <c:v>45413</c:v>
                </c:pt>
                <c:pt idx="15">
                  <c:v>45444</c:v>
                </c:pt>
                <c:pt idx="16">
                  <c:v>45474</c:v>
                </c:pt>
                <c:pt idx="17">
                  <c:v>45505</c:v>
                </c:pt>
                <c:pt idx="18">
                  <c:v>45536</c:v>
                </c:pt>
                <c:pt idx="19">
                  <c:v>45566</c:v>
                </c:pt>
                <c:pt idx="20">
                  <c:v>45597</c:v>
                </c:pt>
                <c:pt idx="21">
                  <c:v>45627</c:v>
                </c:pt>
                <c:pt idx="22">
                  <c:v>45658</c:v>
                </c:pt>
                <c:pt idx="23">
                  <c:v>45689</c:v>
                </c:pt>
                <c:pt idx="24">
                  <c:v>45717</c:v>
                </c:pt>
                <c:pt idx="25">
                  <c:v>45748</c:v>
                </c:pt>
                <c:pt idx="26">
                  <c:v>45778</c:v>
                </c:pt>
                <c:pt idx="27">
                  <c:v>45809</c:v>
                </c:pt>
                <c:pt idx="28">
                  <c:v>45839</c:v>
                </c:pt>
                <c:pt idx="29">
                  <c:v>45870</c:v>
                </c:pt>
                <c:pt idx="30">
                  <c:v>45901</c:v>
                </c:pt>
                <c:pt idx="31">
                  <c:v>45931</c:v>
                </c:pt>
                <c:pt idx="32">
                  <c:v>45962</c:v>
                </c:pt>
              </c:numCache>
            </c:numRef>
          </c:cat>
          <c:val>
            <c:numRef>
              <c:f>'Chart VIII.5.a'!$C$4:$C$36</c:f>
              <c:numCache>
                <c:formatCode>0.00</c:formatCode>
                <c:ptCount val="33"/>
                <c:pt idx="0">
                  <c:v>55.857142857142854</c:v>
                </c:pt>
                <c:pt idx="1">
                  <c:v>56.157142857142851</c:v>
                </c:pt>
                <c:pt idx="2">
                  <c:v>56.642857142857132</c:v>
                </c:pt>
                <c:pt idx="3">
                  <c:v>56.942857142857143</c:v>
                </c:pt>
                <c:pt idx="4">
                  <c:v>56.928571428571431</c:v>
                </c:pt>
                <c:pt idx="5">
                  <c:v>57.385714285714286</c:v>
                </c:pt>
                <c:pt idx="6">
                  <c:v>57.7</c:v>
                </c:pt>
                <c:pt idx="7">
                  <c:v>57.571428571428569</c:v>
                </c:pt>
                <c:pt idx="8">
                  <c:v>57.399999999999991</c:v>
                </c:pt>
                <c:pt idx="9">
                  <c:v>56.857142857142854</c:v>
                </c:pt>
                <c:pt idx="10">
                  <c:v>56.671428571428571</c:v>
                </c:pt>
                <c:pt idx="11">
                  <c:v>56.557142857142857</c:v>
                </c:pt>
                <c:pt idx="12">
                  <c:v>56.628571428571426</c:v>
                </c:pt>
                <c:pt idx="13">
                  <c:v>56.814285714285724</c:v>
                </c:pt>
                <c:pt idx="14">
                  <c:v>57.100000000000009</c:v>
                </c:pt>
                <c:pt idx="15">
                  <c:v>57.428571428571431</c:v>
                </c:pt>
                <c:pt idx="16">
                  <c:v>57.885714285714293</c:v>
                </c:pt>
                <c:pt idx="17">
                  <c:v>58.028571428571432</c:v>
                </c:pt>
                <c:pt idx="18">
                  <c:v>57.971428571428575</c:v>
                </c:pt>
                <c:pt idx="19">
                  <c:v>57.74285714285714</c:v>
                </c:pt>
                <c:pt idx="20">
                  <c:v>57.414285714285711</c:v>
                </c:pt>
                <c:pt idx="21">
                  <c:v>57.257142857142853</c:v>
                </c:pt>
                <c:pt idx="22">
                  <c:v>57.171428571428571</c:v>
                </c:pt>
                <c:pt idx="23">
                  <c:v>56.914285714285711</c:v>
                </c:pt>
                <c:pt idx="24">
                  <c:v>57.000000000000007</c:v>
                </c:pt>
                <c:pt idx="25">
                  <c:v>57.242857142857147</c:v>
                </c:pt>
                <c:pt idx="26">
                  <c:v>57.257142857142867</c:v>
                </c:pt>
                <c:pt idx="27">
                  <c:v>57.528571428571425</c:v>
                </c:pt>
                <c:pt idx="28">
                  <c:v>57.914285714285718</c:v>
                </c:pt>
                <c:pt idx="29">
                  <c:v>58.142857142857153</c:v>
                </c:pt>
                <c:pt idx="30">
                  <c:v>58.342857142857149</c:v>
                </c:pt>
                <c:pt idx="31">
                  <c:v>58.5</c:v>
                </c:pt>
                <c:pt idx="32">
                  <c:v>58.271428571428565</c:v>
                </c:pt>
              </c:numCache>
            </c:numRef>
          </c:val>
          <c:smooth val="0"/>
          <c:extLst>
            <c:ext xmlns:c16="http://schemas.microsoft.com/office/drawing/2014/chart" uri="{C3380CC4-5D6E-409C-BE32-E72D297353CC}">
              <c16:uniqueId val="{00000002-56A8-4CE9-AEA5-2195D8698F9D}"/>
            </c:ext>
          </c:extLst>
        </c:ser>
        <c:ser>
          <c:idx val="2"/>
          <c:order val="2"/>
          <c:tx>
            <c:v/>
          </c:tx>
          <c:spPr>
            <a:ln w="28575" cap="rnd">
              <a:solidFill>
                <a:srgbClr val="00B050"/>
              </a:solidFill>
              <a:prstDash val="solid"/>
              <a:round/>
            </a:ln>
            <a:effectLst/>
          </c:spPr>
          <c:marker>
            <c:symbol val="none"/>
          </c:marker>
          <c:cat>
            <c:numRef>
              <c:f>'Chart VIII.5.a'!$A$4:$A$36</c:f>
              <c:numCache>
                <c:formatCode>mmm\-yy</c:formatCode>
                <c:ptCount val="33"/>
                <c:pt idx="0">
                  <c:v>44986</c:v>
                </c:pt>
                <c:pt idx="1">
                  <c:v>45017</c:v>
                </c:pt>
                <c:pt idx="2">
                  <c:v>45047</c:v>
                </c:pt>
                <c:pt idx="3">
                  <c:v>45078</c:v>
                </c:pt>
                <c:pt idx="4">
                  <c:v>45108</c:v>
                </c:pt>
                <c:pt idx="5">
                  <c:v>45139</c:v>
                </c:pt>
                <c:pt idx="6">
                  <c:v>45170</c:v>
                </c:pt>
                <c:pt idx="7">
                  <c:v>45200</c:v>
                </c:pt>
                <c:pt idx="8">
                  <c:v>45231</c:v>
                </c:pt>
                <c:pt idx="9">
                  <c:v>45261</c:v>
                </c:pt>
                <c:pt idx="10">
                  <c:v>45292</c:v>
                </c:pt>
                <c:pt idx="11">
                  <c:v>45323</c:v>
                </c:pt>
                <c:pt idx="12">
                  <c:v>45352</c:v>
                </c:pt>
                <c:pt idx="13">
                  <c:v>45383</c:v>
                </c:pt>
                <c:pt idx="14">
                  <c:v>45413</c:v>
                </c:pt>
                <c:pt idx="15">
                  <c:v>45444</c:v>
                </c:pt>
                <c:pt idx="16">
                  <c:v>45474</c:v>
                </c:pt>
                <c:pt idx="17">
                  <c:v>45505</c:v>
                </c:pt>
                <c:pt idx="18">
                  <c:v>45536</c:v>
                </c:pt>
                <c:pt idx="19">
                  <c:v>45566</c:v>
                </c:pt>
                <c:pt idx="20">
                  <c:v>45597</c:v>
                </c:pt>
                <c:pt idx="21">
                  <c:v>45627</c:v>
                </c:pt>
                <c:pt idx="22">
                  <c:v>45658</c:v>
                </c:pt>
                <c:pt idx="23">
                  <c:v>45689</c:v>
                </c:pt>
                <c:pt idx="24">
                  <c:v>45717</c:v>
                </c:pt>
                <c:pt idx="25">
                  <c:v>45748</c:v>
                </c:pt>
                <c:pt idx="26">
                  <c:v>45778</c:v>
                </c:pt>
                <c:pt idx="27">
                  <c:v>45809</c:v>
                </c:pt>
                <c:pt idx="28">
                  <c:v>45839</c:v>
                </c:pt>
                <c:pt idx="29">
                  <c:v>45870</c:v>
                </c:pt>
                <c:pt idx="30">
                  <c:v>45901</c:v>
                </c:pt>
                <c:pt idx="31">
                  <c:v>45931</c:v>
                </c:pt>
                <c:pt idx="32">
                  <c:v>45962</c:v>
                </c:pt>
              </c:numCache>
            </c:numRef>
          </c:cat>
          <c:val>
            <c:numRef>
              <c:f>'Chart VIII.5.a'!$D$4:$D$36</c:f>
              <c:numCache>
                <c:formatCode>General</c:formatCode>
                <c:ptCount val="33"/>
                <c:pt idx="0">
                  <c:v>50</c:v>
                </c:pt>
                <c:pt idx="1">
                  <c:v>50</c:v>
                </c:pt>
                <c:pt idx="2">
                  <c:v>50</c:v>
                </c:pt>
                <c:pt idx="3">
                  <c:v>50</c:v>
                </c:pt>
                <c:pt idx="4">
                  <c:v>50</c:v>
                </c:pt>
                <c:pt idx="5">
                  <c:v>50</c:v>
                </c:pt>
                <c:pt idx="6">
                  <c:v>50</c:v>
                </c:pt>
                <c:pt idx="7">
                  <c:v>50</c:v>
                </c:pt>
                <c:pt idx="8">
                  <c:v>50</c:v>
                </c:pt>
                <c:pt idx="9">
                  <c:v>50</c:v>
                </c:pt>
                <c:pt idx="10">
                  <c:v>50</c:v>
                </c:pt>
                <c:pt idx="11">
                  <c:v>50</c:v>
                </c:pt>
                <c:pt idx="12">
                  <c:v>50</c:v>
                </c:pt>
                <c:pt idx="13">
                  <c:v>50</c:v>
                </c:pt>
                <c:pt idx="14">
                  <c:v>50</c:v>
                </c:pt>
                <c:pt idx="15">
                  <c:v>50</c:v>
                </c:pt>
                <c:pt idx="16">
                  <c:v>50</c:v>
                </c:pt>
                <c:pt idx="17">
                  <c:v>50</c:v>
                </c:pt>
                <c:pt idx="18">
                  <c:v>50</c:v>
                </c:pt>
                <c:pt idx="19">
                  <c:v>50</c:v>
                </c:pt>
                <c:pt idx="20">
                  <c:v>50</c:v>
                </c:pt>
                <c:pt idx="21">
                  <c:v>50</c:v>
                </c:pt>
                <c:pt idx="22">
                  <c:v>50</c:v>
                </c:pt>
                <c:pt idx="23">
                  <c:v>50</c:v>
                </c:pt>
                <c:pt idx="24">
                  <c:v>50</c:v>
                </c:pt>
                <c:pt idx="25">
                  <c:v>50</c:v>
                </c:pt>
                <c:pt idx="26">
                  <c:v>50</c:v>
                </c:pt>
                <c:pt idx="27">
                  <c:v>50</c:v>
                </c:pt>
                <c:pt idx="28">
                  <c:v>50</c:v>
                </c:pt>
                <c:pt idx="29">
                  <c:v>50</c:v>
                </c:pt>
                <c:pt idx="30">
                  <c:v>50</c:v>
                </c:pt>
                <c:pt idx="31">
                  <c:v>50</c:v>
                </c:pt>
                <c:pt idx="32">
                  <c:v>50</c:v>
                </c:pt>
              </c:numCache>
            </c:numRef>
          </c:val>
          <c:smooth val="0"/>
          <c:extLst>
            <c:ext xmlns:c16="http://schemas.microsoft.com/office/drawing/2014/chart" uri="{C3380CC4-5D6E-409C-BE32-E72D297353CC}">
              <c16:uniqueId val="{00000001-9401-42E6-B733-E1B85CA17030}"/>
            </c:ext>
          </c:extLst>
        </c:ser>
        <c:dLbls>
          <c:showLegendKey val="0"/>
          <c:showVal val="0"/>
          <c:showCatName val="0"/>
          <c:showSerName val="0"/>
          <c:showPercent val="0"/>
          <c:showBubbleSize val="0"/>
        </c:dLbls>
        <c:smooth val="0"/>
        <c:axId val="79941127"/>
        <c:axId val="79951367"/>
      </c:lineChart>
      <c:dateAx>
        <c:axId val="79941127"/>
        <c:scaling>
          <c:orientation val="minMax"/>
        </c:scaling>
        <c:delete val="0"/>
        <c:axPos val="b"/>
        <c:numFmt formatCode="mmm\-yy" sourceLinked="1"/>
        <c:majorTickMark val="out"/>
        <c:minorTickMark val="none"/>
        <c:tickLblPos val="nextTo"/>
        <c:spPr>
          <a:noFill/>
          <a:ln w="9525" cap="flat" cmpd="sng" algn="ctr">
            <a:solidFill>
              <a:sysClr val="windowText" lastClr="000000"/>
            </a:solidFill>
            <a:round/>
          </a:ln>
          <a:effectLst/>
        </c:spPr>
        <c:txPr>
          <a:bodyPr rot="-60000000" spcFirstLastPara="1" vertOverflow="ellipsis" vert="horz" wrap="square" anchor="ctr" anchorCtr="1"/>
          <a:lstStyle/>
          <a:p>
            <a:pPr>
              <a:defRPr sz="900" b="0" i="0" u="none" strike="noStrike" kern="1200" baseline="0">
                <a:solidFill>
                  <a:schemeClr val="tx1"/>
                </a:solidFill>
                <a:latin typeface="Georgia"/>
                <a:ea typeface="Georgia"/>
                <a:cs typeface="Georgia"/>
              </a:defRPr>
            </a:pPr>
            <a:endParaRPr lang="en-US"/>
          </a:p>
        </c:txPr>
        <c:crossAx val="79951367"/>
        <c:crosses val="autoZero"/>
        <c:auto val="1"/>
        <c:lblOffset val="100"/>
        <c:baseTimeUnit val="months"/>
      </c:dateAx>
      <c:valAx>
        <c:axId val="79951367"/>
        <c:scaling>
          <c:orientation val="minMax"/>
          <c:min val="40"/>
        </c:scaling>
        <c:delete val="0"/>
        <c:axPos val="l"/>
        <c:numFmt formatCode="General" sourceLinked="1"/>
        <c:majorTickMark val="none"/>
        <c:minorTickMark val="none"/>
        <c:tickLblPos val="nextTo"/>
        <c:spPr>
          <a:noFill/>
          <a:ln>
            <a:solidFill>
              <a:sysClr val="windowText" lastClr="000000"/>
            </a:solidFill>
          </a:ln>
          <a:effectLst/>
        </c:spPr>
        <c:txPr>
          <a:bodyPr rot="-60000000" spcFirstLastPara="1" vertOverflow="ellipsis" vert="horz" wrap="square" anchor="ctr" anchorCtr="1"/>
          <a:lstStyle/>
          <a:p>
            <a:pPr>
              <a:defRPr sz="900" b="0" i="0" u="none" strike="noStrike" kern="1200" baseline="0">
                <a:solidFill>
                  <a:schemeClr val="tx1"/>
                </a:solidFill>
                <a:latin typeface="Georgia"/>
                <a:ea typeface="Georgia"/>
                <a:cs typeface="Georgia"/>
              </a:defRPr>
            </a:pPr>
            <a:endParaRPr lang="en-US"/>
          </a:p>
        </c:txPr>
        <c:crossAx val="79941127"/>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Georgia"/>
              <a:ea typeface="Georgia"/>
              <a:cs typeface="Georgia"/>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28575" cap="rnd">
              <a:solidFill>
                <a:srgbClr val="0070C0"/>
              </a:solidFill>
              <a:prstDash val="solid"/>
              <a:round/>
            </a:ln>
            <a:effectLst/>
          </c:spPr>
          <c:marker>
            <c:symbol val="none"/>
          </c:marker>
          <c:cat>
            <c:numRef>
              <c:f>'Chart VIII.5.b'!$A$4:$A$18</c:f>
              <c:numCache>
                <c:formatCode>mmm\-yy</c:formatCode>
                <c:ptCount val="15"/>
                <c:pt idx="0">
                  <c:v>44621</c:v>
                </c:pt>
                <c:pt idx="1">
                  <c:v>44713</c:v>
                </c:pt>
                <c:pt idx="2">
                  <c:v>44805</c:v>
                </c:pt>
                <c:pt idx="3">
                  <c:v>44896</c:v>
                </c:pt>
                <c:pt idx="4">
                  <c:v>44986</c:v>
                </c:pt>
                <c:pt idx="5">
                  <c:v>45078</c:v>
                </c:pt>
                <c:pt idx="6">
                  <c:v>45170</c:v>
                </c:pt>
                <c:pt idx="7">
                  <c:v>45261</c:v>
                </c:pt>
                <c:pt idx="8">
                  <c:v>45352</c:v>
                </c:pt>
                <c:pt idx="9">
                  <c:v>45444</c:v>
                </c:pt>
                <c:pt idx="10">
                  <c:v>45536</c:v>
                </c:pt>
                <c:pt idx="11">
                  <c:v>45627</c:v>
                </c:pt>
                <c:pt idx="12">
                  <c:v>45717</c:v>
                </c:pt>
                <c:pt idx="13">
                  <c:v>45809</c:v>
                </c:pt>
                <c:pt idx="14">
                  <c:v>45901</c:v>
                </c:pt>
              </c:numCache>
            </c:numRef>
          </c:cat>
          <c:val>
            <c:numRef>
              <c:f>'Chart VIII.5.b'!$B$4:$B$18</c:f>
              <c:numCache>
                <c:formatCode>General</c:formatCode>
                <c:ptCount val="15"/>
                <c:pt idx="0">
                  <c:v>111.53</c:v>
                </c:pt>
                <c:pt idx="1">
                  <c:v>110.09</c:v>
                </c:pt>
                <c:pt idx="2">
                  <c:v>106.74</c:v>
                </c:pt>
                <c:pt idx="3">
                  <c:v>108.64</c:v>
                </c:pt>
                <c:pt idx="4">
                  <c:v>112.22</c:v>
                </c:pt>
                <c:pt idx="5">
                  <c:v>112.24</c:v>
                </c:pt>
                <c:pt idx="6">
                  <c:v>115</c:v>
                </c:pt>
                <c:pt idx="7">
                  <c:v>113.86</c:v>
                </c:pt>
                <c:pt idx="8">
                  <c:v>114.17</c:v>
                </c:pt>
                <c:pt idx="9">
                  <c:v>110.8</c:v>
                </c:pt>
                <c:pt idx="10">
                  <c:v>108.32</c:v>
                </c:pt>
                <c:pt idx="11">
                  <c:v>108.5</c:v>
                </c:pt>
                <c:pt idx="12">
                  <c:v>110.4</c:v>
                </c:pt>
                <c:pt idx="13">
                  <c:v>109.64</c:v>
                </c:pt>
                <c:pt idx="14">
                  <c:v>110.61</c:v>
                </c:pt>
              </c:numCache>
            </c:numRef>
          </c:val>
          <c:smooth val="0"/>
          <c:extLst>
            <c:ext xmlns:c16="http://schemas.microsoft.com/office/drawing/2014/chart" uri="{C3380CC4-5D6E-409C-BE32-E72D297353CC}">
              <c16:uniqueId val="{00000000-F328-40E3-B203-6AA1F684E858}"/>
            </c:ext>
          </c:extLst>
        </c:ser>
        <c:ser>
          <c:idx val="1"/>
          <c:order val="1"/>
          <c:spPr>
            <a:ln w="28575" cap="rnd">
              <a:solidFill>
                <a:srgbClr val="00B050"/>
              </a:solidFill>
              <a:prstDash val="solid"/>
              <a:round/>
            </a:ln>
            <a:effectLst/>
          </c:spPr>
          <c:marker>
            <c:symbol val="none"/>
          </c:marker>
          <c:cat>
            <c:numRef>
              <c:f>'Chart VIII.5.b'!$A$4:$A$18</c:f>
              <c:numCache>
                <c:formatCode>mmm\-yy</c:formatCode>
                <c:ptCount val="15"/>
                <c:pt idx="0">
                  <c:v>44621</c:v>
                </c:pt>
                <c:pt idx="1">
                  <c:v>44713</c:v>
                </c:pt>
                <c:pt idx="2">
                  <c:v>44805</c:v>
                </c:pt>
                <c:pt idx="3">
                  <c:v>44896</c:v>
                </c:pt>
                <c:pt idx="4">
                  <c:v>44986</c:v>
                </c:pt>
                <c:pt idx="5">
                  <c:v>45078</c:v>
                </c:pt>
                <c:pt idx="6">
                  <c:v>45170</c:v>
                </c:pt>
                <c:pt idx="7">
                  <c:v>45261</c:v>
                </c:pt>
                <c:pt idx="8">
                  <c:v>45352</c:v>
                </c:pt>
                <c:pt idx="9">
                  <c:v>45444</c:v>
                </c:pt>
                <c:pt idx="10">
                  <c:v>45536</c:v>
                </c:pt>
                <c:pt idx="11">
                  <c:v>45627</c:v>
                </c:pt>
                <c:pt idx="12">
                  <c:v>45717</c:v>
                </c:pt>
                <c:pt idx="13">
                  <c:v>45809</c:v>
                </c:pt>
                <c:pt idx="14">
                  <c:v>45901</c:v>
                </c:pt>
              </c:numCache>
            </c:numRef>
          </c:cat>
          <c:val>
            <c:numRef>
              <c:f>'Chart VIII.5.b'!$C$4:$C$18</c:f>
              <c:numCache>
                <c:formatCode>General</c:formatCode>
                <c:ptCount val="15"/>
                <c:pt idx="0">
                  <c:v>100</c:v>
                </c:pt>
                <c:pt idx="1">
                  <c:v>100</c:v>
                </c:pt>
                <c:pt idx="2">
                  <c:v>100</c:v>
                </c:pt>
                <c:pt idx="3">
                  <c:v>100</c:v>
                </c:pt>
                <c:pt idx="4">
                  <c:v>100</c:v>
                </c:pt>
                <c:pt idx="5">
                  <c:v>100</c:v>
                </c:pt>
                <c:pt idx="6">
                  <c:v>100</c:v>
                </c:pt>
                <c:pt idx="7">
                  <c:v>100</c:v>
                </c:pt>
                <c:pt idx="8">
                  <c:v>100</c:v>
                </c:pt>
                <c:pt idx="9">
                  <c:v>100</c:v>
                </c:pt>
                <c:pt idx="10">
                  <c:v>100</c:v>
                </c:pt>
                <c:pt idx="11">
                  <c:v>100</c:v>
                </c:pt>
                <c:pt idx="12">
                  <c:v>100</c:v>
                </c:pt>
                <c:pt idx="13">
                  <c:v>100</c:v>
                </c:pt>
                <c:pt idx="14">
                  <c:v>100</c:v>
                </c:pt>
              </c:numCache>
            </c:numRef>
          </c:val>
          <c:smooth val="0"/>
          <c:extLst>
            <c:ext xmlns:c16="http://schemas.microsoft.com/office/drawing/2014/chart" uri="{C3380CC4-5D6E-409C-BE32-E72D297353CC}">
              <c16:uniqueId val="{00000008-D6DB-41AA-A7DB-567BDBABD9E9}"/>
            </c:ext>
          </c:extLst>
        </c:ser>
        <c:dLbls>
          <c:showLegendKey val="0"/>
          <c:showVal val="0"/>
          <c:showCatName val="0"/>
          <c:showSerName val="0"/>
          <c:showPercent val="0"/>
          <c:showBubbleSize val="0"/>
        </c:dLbls>
        <c:smooth val="0"/>
        <c:axId val="1868992519"/>
        <c:axId val="1868994567"/>
      </c:lineChart>
      <c:dateAx>
        <c:axId val="1868992519"/>
        <c:scaling>
          <c:orientation val="minMax"/>
        </c:scaling>
        <c:delete val="0"/>
        <c:axPos val="b"/>
        <c:numFmt formatCode="mmm\-yy" sourceLinked="1"/>
        <c:majorTickMark val="out"/>
        <c:minorTickMark val="none"/>
        <c:tickLblPos val="nextTo"/>
        <c:spPr>
          <a:noFill/>
          <a:ln w="9525" cap="flat" cmpd="sng" algn="ctr">
            <a:solidFill>
              <a:sysClr val="windowText" lastClr="000000"/>
            </a:solidFill>
            <a:round/>
          </a:ln>
          <a:effectLst/>
        </c:spPr>
        <c:txPr>
          <a:bodyPr rot="-60000000" spcFirstLastPara="1" vertOverflow="ellipsis" vert="horz" wrap="square" anchor="ctr" anchorCtr="1"/>
          <a:lstStyle/>
          <a:p>
            <a:pPr>
              <a:defRPr sz="900" b="0" i="0" u="none" strike="noStrike" kern="1200" baseline="0">
                <a:solidFill>
                  <a:schemeClr val="tx1"/>
                </a:solidFill>
                <a:latin typeface="Georgia" panose="02040502050405020303" pitchFamily="18" charset="0"/>
                <a:ea typeface="+mn-ea"/>
                <a:cs typeface="+mn-cs"/>
              </a:defRPr>
            </a:pPr>
            <a:endParaRPr lang="en-US"/>
          </a:p>
        </c:txPr>
        <c:crossAx val="1868994567"/>
        <c:crosses val="autoZero"/>
        <c:auto val="1"/>
        <c:lblOffset val="100"/>
        <c:baseTimeUnit val="months"/>
      </c:dateAx>
      <c:valAx>
        <c:axId val="1868994567"/>
        <c:scaling>
          <c:orientation val="minMax"/>
          <c:min val="80"/>
        </c:scaling>
        <c:delete val="0"/>
        <c:axPos val="l"/>
        <c:title>
          <c:tx>
            <c:rich>
              <a:bodyPr rot="-5400000" spcFirstLastPara="1" vertOverflow="ellipsis" vert="horz" wrap="square" anchor="ctr" anchorCtr="1"/>
              <a:lstStyle/>
              <a:p>
                <a:pPr>
                  <a:defRPr sz="900" b="0" i="0" u="none" strike="noStrike" kern="1200" baseline="0">
                    <a:solidFill>
                      <a:sysClr val="windowText" lastClr="000000"/>
                    </a:solidFill>
                    <a:latin typeface="Georgia" panose="02040502050405020303" pitchFamily="18" charset="0"/>
                    <a:ea typeface="+mn-ea"/>
                    <a:cs typeface="+mn-cs"/>
                  </a:defRPr>
                </a:pPr>
                <a:r>
                  <a:rPr lang="en-IN">
                    <a:solidFill>
                      <a:sysClr val="windowText" lastClr="000000"/>
                    </a:solidFill>
                  </a:rPr>
                  <a:t>Business Expectations Index</a:t>
                </a:r>
              </a:p>
            </c:rich>
          </c:tx>
          <c:layout/>
          <c:overlay val="0"/>
          <c:spPr>
            <a:noFill/>
            <a:ln>
              <a:noFill/>
            </a:ln>
            <a:effectLst/>
          </c:spPr>
          <c:txPr>
            <a:bodyPr rot="-5400000" spcFirstLastPara="1" vertOverflow="ellipsis" vert="horz" wrap="square" anchor="ctr" anchorCtr="1"/>
            <a:lstStyle/>
            <a:p>
              <a:pPr>
                <a:defRPr sz="900" b="0" i="0" u="none" strike="noStrike" kern="1200" baseline="0">
                  <a:solidFill>
                    <a:sysClr val="windowText" lastClr="000000"/>
                  </a:solidFill>
                  <a:latin typeface="Georgia" panose="02040502050405020303" pitchFamily="18" charset="0"/>
                  <a:ea typeface="+mn-ea"/>
                  <a:cs typeface="+mn-cs"/>
                </a:defRPr>
              </a:pPr>
              <a:endParaRPr lang="en-US"/>
            </a:p>
          </c:txPr>
        </c:title>
        <c:numFmt formatCode="General" sourceLinked="1"/>
        <c:majorTickMark val="none"/>
        <c:minorTickMark val="none"/>
        <c:tickLblPos val="nextTo"/>
        <c:spPr>
          <a:noFill/>
          <a:ln>
            <a:solidFill>
              <a:sysClr val="windowText" lastClr="000000"/>
            </a:solidFill>
          </a:ln>
          <a:effectLst/>
        </c:spPr>
        <c:txPr>
          <a:bodyPr rot="-60000000" spcFirstLastPara="1" vertOverflow="ellipsis" vert="horz" wrap="square" anchor="ctr" anchorCtr="1"/>
          <a:lstStyle/>
          <a:p>
            <a:pPr>
              <a:defRPr sz="900" b="0" i="0" u="none" strike="noStrike" kern="1200" baseline="0">
                <a:solidFill>
                  <a:schemeClr val="tx1"/>
                </a:solidFill>
                <a:latin typeface="Georgia" panose="02040502050405020303" pitchFamily="18" charset="0"/>
                <a:ea typeface="+mn-ea"/>
                <a:cs typeface="+mn-cs"/>
              </a:defRPr>
            </a:pPr>
            <a:endParaRPr lang="en-US"/>
          </a:p>
        </c:txPr>
        <c:crossAx val="1868992519"/>
        <c:crosses val="autoZero"/>
        <c:crossBetween val="between"/>
        <c:majorUnit val="10"/>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900">
          <a:latin typeface="Georgia" panose="02040502050405020303" pitchFamily="18" charset="0"/>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chemeClr val="tx1"/>
                </a:solidFill>
                <a:latin typeface="Georgia"/>
                <a:ea typeface="Georgia"/>
                <a:cs typeface="Georgia"/>
              </a:defRPr>
            </a:pPr>
            <a:r>
              <a:rPr lang="en-US">
                <a:solidFill>
                  <a:schemeClr val="tx1"/>
                </a:solidFill>
              </a:rPr>
              <a:t>CREDIT TO INDUSTRY (Y-O-Y) GROWTH</a:t>
            </a:r>
          </a:p>
        </c:rich>
      </c:tx>
      <c:layout/>
      <c:overlay val="0"/>
      <c:spPr>
        <a:noFill/>
        <a:ln>
          <a:noFill/>
        </a:ln>
        <a:effectLst/>
      </c:spPr>
      <c:txPr>
        <a:bodyPr rot="0" spcFirstLastPara="1" vertOverflow="ellipsis" vert="horz" wrap="square" anchor="ctr" anchorCtr="1"/>
        <a:lstStyle/>
        <a:p>
          <a:pPr>
            <a:defRPr sz="1200" b="1" i="0" u="none" strike="noStrike" kern="1200" spc="0" baseline="0">
              <a:solidFill>
                <a:schemeClr val="tx1"/>
              </a:solidFill>
              <a:latin typeface="Georgia"/>
              <a:ea typeface="Georgia"/>
              <a:cs typeface="Georgia"/>
            </a:defRPr>
          </a:pPr>
          <a:endParaRPr lang="en-US"/>
        </a:p>
      </c:txPr>
    </c:title>
    <c:autoTitleDeleted val="0"/>
    <c:plotArea>
      <c:layout/>
      <c:lineChart>
        <c:grouping val="standard"/>
        <c:varyColors val="0"/>
        <c:ser>
          <c:idx val="1"/>
          <c:order val="0"/>
          <c:spPr>
            <a:ln w="28575" cap="rnd">
              <a:solidFill>
                <a:srgbClr val="0070C0"/>
              </a:solidFill>
              <a:prstDash val="solid"/>
              <a:round/>
            </a:ln>
            <a:effectLst/>
          </c:spPr>
          <c:marker>
            <c:symbol val="none"/>
          </c:marker>
          <c:dLbls>
            <c:spPr>
              <a:solidFill>
                <a:schemeClr val="tx2">
                  <a:lumMod val="10000"/>
                  <a:lumOff val="90000"/>
                </a:schemeClr>
              </a:solidFill>
              <a:ln>
                <a:noFill/>
                <a:prstDash val="solid"/>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0000"/>
                    </a:solidFill>
                    <a:latin typeface="Georgia" panose="02040502050405020303" pitchFamily="18" charset="0"/>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'Chart VIII.6'!$B$3:$H$3</c15:sqref>
                  </c15:fullRef>
                </c:ext>
              </c:extLst>
              <c:f>'Chart VIII.6'!$C$3:$H$3</c:f>
              <c:strCache>
                <c:ptCount val="6"/>
                <c:pt idx="0">
                  <c:v>FY20</c:v>
                </c:pt>
                <c:pt idx="1">
                  <c:v>FY21</c:v>
                </c:pt>
                <c:pt idx="2">
                  <c:v>FY22</c:v>
                </c:pt>
                <c:pt idx="3">
                  <c:v>FY23</c:v>
                </c:pt>
                <c:pt idx="4">
                  <c:v>FY24</c:v>
                </c:pt>
                <c:pt idx="5">
                  <c:v>FY25</c:v>
                </c:pt>
              </c:strCache>
            </c:strRef>
          </c:cat>
          <c:val>
            <c:numRef>
              <c:extLst>
                <c:ext xmlns:c15="http://schemas.microsoft.com/office/drawing/2012/chart" uri="{02D57815-91ED-43cb-92C2-25804820EDAC}">
                  <c15:fullRef>
                    <c15:sqref>'Chart VIII.6'!$B$5:$H$5</c15:sqref>
                  </c15:fullRef>
                </c:ext>
              </c:extLst>
              <c:f>'Chart VIII.6'!$C$5:$H$5</c:f>
              <c:numCache>
                <c:formatCode>0.00</c:formatCode>
                <c:ptCount val="6"/>
                <c:pt idx="0">
                  <c:v>3.8527516657428373</c:v>
                </c:pt>
                <c:pt idx="1">
                  <c:v>-0.21312775797557457</c:v>
                </c:pt>
                <c:pt idx="2">
                  <c:v>8.1796855273153266</c:v>
                </c:pt>
                <c:pt idx="3">
                  <c:v>5.8252093064566717</c:v>
                </c:pt>
                <c:pt idx="4">
                  <c:v>9.3864696181686043</c:v>
                </c:pt>
                <c:pt idx="5">
                  <c:v>8.2355972744515622</c:v>
                </c:pt>
              </c:numCache>
            </c:numRef>
          </c:val>
          <c:smooth val="0"/>
          <c:extLst>
            <c:ext xmlns:c16="http://schemas.microsoft.com/office/drawing/2014/chart" uri="{C3380CC4-5D6E-409C-BE32-E72D297353CC}">
              <c16:uniqueId val="{00000002-669D-4592-B304-512CBD1D643B}"/>
            </c:ext>
          </c:extLst>
        </c:ser>
        <c:dLbls>
          <c:dLblPos val="ctr"/>
          <c:showLegendKey val="0"/>
          <c:showVal val="1"/>
          <c:showCatName val="0"/>
          <c:showSerName val="0"/>
          <c:showPercent val="0"/>
          <c:showBubbleSize val="0"/>
        </c:dLbls>
        <c:smooth val="0"/>
        <c:axId val="1492344327"/>
        <c:axId val="1492379143"/>
      </c:lineChart>
      <c:catAx>
        <c:axId val="1492344327"/>
        <c:scaling>
          <c:orientation val="minMax"/>
        </c:scaling>
        <c:delete val="0"/>
        <c:axPos val="b"/>
        <c:numFmt formatCode="General" sourceLinked="1"/>
        <c:majorTickMark val="out"/>
        <c:minorTickMark val="none"/>
        <c:tickLblPos val="low"/>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solidFill>
                <a:latin typeface="Georgia"/>
                <a:ea typeface="Georgia"/>
                <a:cs typeface="Georgia"/>
              </a:defRPr>
            </a:pPr>
            <a:endParaRPr lang="en-US"/>
          </a:p>
        </c:txPr>
        <c:crossAx val="1492379143"/>
        <c:crosses val="autoZero"/>
        <c:auto val="1"/>
        <c:lblAlgn val="ctr"/>
        <c:lblOffset val="100"/>
        <c:noMultiLvlLbl val="0"/>
      </c:catAx>
      <c:valAx>
        <c:axId val="1492379143"/>
        <c:scaling>
          <c:orientation val="minMax"/>
        </c:scaling>
        <c:delete val="1"/>
        <c:axPos val="l"/>
        <c:title>
          <c:tx>
            <c:rich>
              <a:bodyPr rot="-5400000" spcFirstLastPara="1" vertOverflow="ellipsis" vert="horz" wrap="square" anchor="ctr" anchorCtr="1"/>
              <a:lstStyle/>
              <a:p>
                <a:pPr>
                  <a:defRPr sz="900" b="0" i="0" u="none" strike="noStrike" kern="1200" baseline="0">
                    <a:solidFill>
                      <a:schemeClr val="tx1"/>
                    </a:solidFill>
                    <a:latin typeface="Georgia"/>
                    <a:ea typeface="Georgia"/>
                    <a:cs typeface="Georgia"/>
                  </a:defRPr>
                </a:pPr>
                <a:r>
                  <a:rPr lang="en-US">
                    <a:solidFill>
                      <a:schemeClr val="tx1"/>
                    </a:solidFill>
                  </a:rPr>
                  <a:t>per cent</a:t>
                </a:r>
              </a:p>
            </c:rich>
          </c:tx>
          <c:layout/>
          <c:overlay val="0"/>
          <c:spPr>
            <a:noFill/>
            <a:ln>
              <a:noFill/>
            </a:ln>
            <a:effectLst/>
          </c:spPr>
          <c:txPr>
            <a:bodyPr rot="-5400000" spcFirstLastPara="1" vertOverflow="ellipsis" vert="horz" wrap="square" anchor="ctr" anchorCtr="1"/>
            <a:lstStyle/>
            <a:p>
              <a:pPr>
                <a:defRPr sz="900" b="0" i="0" u="none" strike="noStrike" kern="1200" baseline="0">
                  <a:solidFill>
                    <a:schemeClr val="tx1"/>
                  </a:solidFill>
                  <a:latin typeface="Georgia"/>
                  <a:ea typeface="Georgia"/>
                  <a:cs typeface="Georgia"/>
                </a:defRPr>
              </a:pPr>
              <a:endParaRPr lang="en-US"/>
            </a:p>
          </c:txPr>
        </c:title>
        <c:numFmt formatCode="General" sourceLinked="1"/>
        <c:majorTickMark val="none"/>
        <c:minorTickMark val="none"/>
        <c:tickLblPos val="nextTo"/>
        <c:crossAx val="1492344327"/>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ysClr val="windowText" lastClr="000000"/>
                </a:solidFill>
                <a:latin typeface="Georgia" panose="02040502050405020303" pitchFamily="18" charset="0"/>
                <a:ea typeface="+mn-ea"/>
                <a:cs typeface="+mn-cs"/>
              </a:defRPr>
            </a:pPr>
            <a:r>
              <a:rPr lang="en-US" sz="1200" b="1">
                <a:solidFill>
                  <a:sysClr val="windowText" lastClr="000000"/>
                </a:solidFill>
              </a:rPr>
              <a:t>Installed capacity, production and capacity utilisation of cement industry</a:t>
            </a:r>
          </a:p>
        </c:rich>
      </c:tx>
      <c:layout/>
      <c:overlay val="0"/>
      <c:spPr>
        <a:noFill/>
        <a:ln>
          <a:noFill/>
        </a:ln>
        <a:effectLst/>
      </c:spPr>
      <c:txPr>
        <a:bodyPr rot="0" spcFirstLastPara="1" vertOverflow="ellipsis" vert="horz" wrap="square" anchor="ctr" anchorCtr="1"/>
        <a:lstStyle/>
        <a:p>
          <a:pPr>
            <a:defRPr sz="1200" b="1" i="0" u="none" strike="noStrike" kern="1200" spc="0" baseline="0">
              <a:solidFill>
                <a:sysClr val="windowText" lastClr="000000"/>
              </a:solidFill>
              <a:latin typeface="Georgia" panose="02040502050405020303" pitchFamily="18" charset="0"/>
              <a:ea typeface="+mn-ea"/>
              <a:cs typeface="+mn-cs"/>
            </a:defRPr>
          </a:pPr>
          <a:endParaRPr lang="en-US"/>
        </a:p>
      </c:txPr>
    </c:title>
    <c:autoTitleDeleted val="0"/>
    <c:plotArea>
      <c:layout/>
      <c:barChart>
        <c:barDir val="col"/>
        <c:grouping val="clustered"/>
        <c:varyColors val="0"/>
        <c:ser>
          <c:idx val="0"/>
          <c:order val="0"/>
          <c:tx>
            <c:strRef>
              <c:f>'Chart VIII.7'!$C$3</c:f>
              <c:strCache>
                <c:ptCount val="1"/>
                <c:pt idx="0">
                  <c:v>Installed Capacity</c:v>
                </c:pt>
              </c:strCache>
            </c:strRef>
          </c:tx>
          <c:spPr>
            <a:solidFill>
              <a:srgbClr val="0070C0"/>
            </a:solidFill>
            <a:ln>
              <a:solidFill>
                <a:srgbClr val="000000"/>
              </a:solidFill>
              <a:prstDash val="solid"/>
            </a:ln>
            <a:effectLst/>
          </c:spPr>
          <c:invertIfNegative val="0"/>
          <c:cat>
            <c:strRef>
              <c:extLst>
                <c:ext xmlns:c15="http://schemas.microsoft.com/office/drawing/2012/chart" uri="{02D57815-91ED-43cb-92C2-25804820EDAC}">
                  <c15:fullRef>
                    <c15:sqref>'Chart VIII.7'!$B$4:$B$15</c15:sqref>
                  </c15:fullRef>
                </c:ext>
              </c:extLst>
              <c:f>'Chart VIII.7'!$B$5:$B$15</c:f>
              <c:strCache>
                <c:ptCount val="11"/>
                <c:pt idx="0">
                  <c:v>FY15</c:v>
                </c:pt>
                <c:pt idx="1">
                  <c:v>FY16</c:v>
                </c:pt>
                <c:pt idx="2">
                  <c:v>FY17</c:v>
                </c:pt>
                <c:pt idx="3">
                  <c:v>FY18</c:v>
                </c:pt>
                <c:pt idx="4">
                  <c:v>FY19</c:v>
                </c:pt>
                <c:pt idx="5">
                  <c:v>FY20</c:v>
                </c:pt>
                <c:pt idx="6">
                  <c:v>FY21</c:v>
                </c:pt>
                <c:pt idx="7">
                  <c:v>FY22</c:v>
                </c:pt>
                <c:pt idx="8">
                  <c:v>FY23</c:v>
                </c:pt>
                <c:pt idx="9">
                  <c:v>FY24</c:v>
                </c:pt>
                <c:pt idx="10">
                  <c:v>FY25</c:v>
                </c:pt>
              </c:strCache>
            </c:strRef>
          </c:cat>
          <c:val>
            <c:numRef>
              <c:extLst>
                <c:ext xmlns:c15="http://schemas.microsoft.com/office/drawing/2012/chart" uri="{02D57815-91ED-43cb-92C2-25804820EDAC}">
                  <c15:fullRef>
                    <c15:sqref>'Chart VIII.7'!$C$4:$C$15</c15:sqref>
                  </c15:fullRef>
                </c:ext>
              </c:extLst>
              <c:f>'Chart VIII.7'!$C$5:$C$15</c:f>
              <c:numCache>
                <c:formatCode>General</c:formatCode>
                <c:ptCount val="11"/>
                <c:pt idx="0">
                  <c:v>378</c:v>
                </c:pt>
                <c:pt idx="1">
                  <c:v>420</c:v>
                </c:pt>
                <c:pt idx="2">
                  <c:v>445</c:v>
                </c:pt>
                <c:pt idx="3">
                  <c:v>509</c:v>
                </c:pt>
                <c:pt idx="4">
                  <c:v>537</c:v>
                </c:pt>
                <c:pt idx="5">
                  <c:v>537</c:v>
                </c:pt>
                <c:pt idx="6">
                  <c:v>545</c:v>
                </c:pt>
                <c:pt idx="7">
                  <c:v>555</c:v>
                </c:pt>
                <c:pt idx="8">
                  <c:v>594</c:v>
                </c:pt>
                <c:pt idx="9">
                  <c:v>639</c:v>
                </c:pt>
                <c:pt idx="10">
                  <c:v>690</c:v>
                </c:pt>
              </c:numCache>
            </c:numRef>
          </c:val>
          <c:extLst>
            <c:ext xmlns:c16="http://schemas.microsoft.com/office/drawing/2014/chart" uri="{C3380CC4-5D6E-409C-BE32-E72D297353CC}">
              <c16:uniqueId val="{00000000-044D-4660-8D0B-60F835FF5A6D}"/>
            </c:ext>
          </c:extLst>
        </c:ser>
        <c:ser>
          <c:idx val="1"/>
          <c:order val="1"/>
          <c:tx>
            <c:strRef>
              <c:f>'Chart VIII.7'!$D$3</c:f>
              <c:strCache>
                <c:ptCount val="1"/>
                <c:pt idx="0">
                  <c:v>Cement Production</c:v>
                </c:pt>
              </c:strCache>
            </c:strRef>
          </c:tx>
          <c:spPr>
            <a:solidFill>
              <a:srgbClr val="00B050"/>
            </a:solidFill>
            <a:ln>
              <a:solidFill>
                <a:srgbClr val="0E2841"/>
              </a:solidFill>
              <a:prstDash val="solid"/>
            </a:ln>
            <a:effectLst/>
          </c:spPr>
          <c:invertIfNegative val="0"/>
          <c:cat>
            <c:strRef>
              <c:extLst>
                <c:ext xmlns:c15="http://schemas.microsoft.com/office/drawing/2012/chart" uri="{02D57815-91ED-43cb-92C2-25804820EDAC}">
                  <c15:fullRef>
                    <c15:sqref>'Chart VIII.7'!$B$4:$B$15</c15:sqref>
                  </c15:fullRef>
                </c:ext>
              </c:extLst>
              <c:f>'Chart VIII.7'!$B$5:$B$15</c:f>
              <c:strCache>
                <c:ptCount val="11"/>
                <c:pt idx="0">
                  <c:v>FY15</c:v>
                </c:pt>
                <c:pt idx="1">
                  <c:v>FY16</c:v>
                </c:pt>
                <c:pt idx="2">
                  <c:v>FY17</c:v>
                </c:pt>
                <c:pt idx="3">
                  <c:v>FY18</c:v>
                </c:pt>
                <c:pt idx="4">
                  <c:v>FY19</c:v>
                </c:pt>
                <c:pt idx="5">
                  <c:v>FY20</c:v>
                </c:pt>
                <c:pt idx="6">
                  <c:v>FY21</c:v>
                </c:pt>
                <c:pt idx="7">
                  <c:v>FY22</c:v>
                </c:pt>
                <c:pt idx="8">
                  <c:v>FY23</c:v>
                </c:pt>
                <c:pt idx="9">
                  <c:v>FY24</c:v>
                </c:pt>
                <c:pt idx="10">
                  <c:v>FY25</c:v>
                </c:pt>
              </c:strCache>
            </c:strRef>
          </c:cat>
          <c:val>
            <c:numRef>
              <c:extLst>
                <c:ext xmlns:c15="http://schemas.microsoft.com/office/drawing/2012/chart" uri="{02D57815-91ED-43cb-92C2-25804820EDAC}">
                  <c15:fullRef>
                    <c15:sqref>'Chart VIII.7'!$D$4:$D$15</c15:sqref>
                  </c15:fullRef>
                </c:ext>
              </c:extLst>
              <c:f>'Chart VIII.7'!$D$5:$D$15</c:f>
              <c:numCache>
                <c:formatCode>General</c:formatCode>
                <c:ptCount val="11"/>
                <c:pt idx="0">
                  <c:v>270</c:v>
                </c:pt>
                <c:pt idx="1">
                  <c:v>283</c:v>
                </c:pt>
                <c:pt idx="2">
                  <c:v>280</c:v>
                </c:pt>
                <c:pt idx="3">
                  <c:v>298</c:v>
                </c:pt>
                <c:pt idx="4">
                  <c:v>337</c:v>
                </c:pt>
                <c:pt idx="5">
                  <c:v>343</c:v>
                </c:pt>
                <c:pt idx="6">
                  <c:v>300</c:v>
                </c:pt>
                <c:pt idx="7">
                  <c:v>360</c:v>
                </c:pt>
                <c:pt idx="8">
                  <c:v>391</c:v>
                </c:pt>
                <c:pt idx="9">
                  <c:v>427</c:v>
                </c:pt>
                <c:pt idx="10">
                  <c:v>453</c:v>
                </c:pt>
              </c:numCache>
            </c:numRef>
          </c:val>
          <c:extLst>
            <c:ext xmlns:c16="http://schemas.microsoft.com/office/drawing/2014/chart" uri="{C3380CC4-5D6E-409C-BE32-E72D297353CC}">
              <c16:uniqueId val="{00000002-044D-4660-8D0B-60F835FF5A6D}"/>
            </c:ext>
          </c:extLst>
        </c:ser>
        <c:dLbls>
          <c:showLegendKey val="0"/>
          <c:showVal val="0"/>
          <c:showCatName val="0"/>
          <c:showSerName val="0"/>
          <c:showPercent val="0"/>
          <c:showBubbleSize val="0"/>
        </c:dLbls>
        <c:gapWidth val="219"/>
        <c:axId val="182340103"/>
        <c:axId val="204047879"/>
      </c:barChart>
      <c:lineChart>
        <c:grouping val="standard"/>
        <c:varyColors val="0"/>
        <c:ser>
          <c:idx val="2"/>
          <c:order val="2"/>
          <c:tx>
            <c:strRef>
              <c:f>'Chart VIII.7'!$E$3</c:f>
              <c:strCache>
                <c:ptCount val="1"/>
                <c:pt idx="0">
                  <c:v>Capacity utilisation (%)(RHS)</c:v>
                </c:pt>
              </c:strCache>
            </c:strRef>
          </c:tx>
          <c:spPr>
            <a:ln w="28575" cap="rnd">
              <a:solidFill>
                <a:srgbClr val="FFC000"/>
              </a:solidFill>
              <a:prstDash val="solid"/>
              <a:round/>
            </a:ln>
            <a:effectLst/>
          </c:spPr>
          <c:marker>
            <c:symbol val="none"/>
          </c:marker>
          <c:cat>
            <c:strRef>
              <c:extLst>
                <c:ext xmlns:c15="http://schemas.microsoft.com/office/drawing/2012/chart" uri="{02D57815-91ED-43cb-92C2-25804820EDAC}">
                  <c15:fullRef>
                    <c15:sqref>'Chart VIII.7'!$B$4:$B$15</c15:sqref>
                  </c15:fullRef>
                </c:ext>
              </c:extLst>
              <c:f>'Chart VIII.7'!$B$5:$B$15</c:f>
              <c:strCache>
                <c:ptCount val="11"/>
                <c:pt idx="0">
                  <c:v>FY15</c:v>
                </c:pt>
                <c:pt idx="1">
                  <c:v>FY16</c:v>
                </c:pt>
                <c:pt idx="2">
                  <c:v>FY17</c:v>
                </c:pt>
                <c:pt idx="3">
                  <c:v>FY18</c:v>
                </c:pt>
                <c:pt idx="4">
                  <c:v>FY19</c:v>
                </c:pt>
                <c:pt idx="5">
                  <c:v>FY20</c:v>
                </c:pt>
                <c:pt idx="6">
                  <c:v>FY21</c:v>
                </c:pt>
                <c:pt idx="7">
                  <c:v>FY22</c:v>
                </c:pt>
                <c:pt idx="8">
                  <c:v>FY23</c:v>
                </c:pt>
                <c:pt idx="9">
                  <c:v>FY24</c:v>
                </c:pt>
                <c:pt idx="10">
                  <c:v>FY25</c:v>
                </c:pt>
              </c:strCache>
            </c:strRef>
          </c:cat>
          <c:val>
            <c:numRef>
              <c:extLst>
                <c:ext xmlns:c15="http://schemas.microsoft.com/office/drawing/2012/chart" uri="{02D57815-91ED-43cb-92C2-25804820EDAC}">
                  <c15:fullRef>
                    <c15:sqref>'Chart VIII.7'!$E$4:$E$15</c15:sqref>
                  </c15:fullRef>
                </c:ext>
              </c:extLst>
              <c:f>'Chart VIII.7'!$E$5:$E$15</c:f>
              <c:numCache>
                <c:formatCode>General</c:formatCode>
                <c:ptCount val="11"/>
                <c:pt idx="0">
                  <c:v>71.428571428571431</c:v>
                </c:pt>
                <c:pt idx="1">
                  <c:v>67.38095238095238</c:v>
                </c:pt>
                <c:pt idx="2">
                  <c:v>62.921348314606739</c:v>
                </c:pt>
                <c:pt idx="3">
                  <c:v>58.546168958742626</c:v>
                </c:pt>
                <c:pt idx="4">
                  <c:v>62.756052141526993</c:v>
                </c:pt>
                <c:pt idx="5">
                  <c:v>63.873370577281193</c:v>
                </c:pt>
                <c:pt idx="6">
                  <c:v>55.045871559633028</c:v>
                </c:pt>
                <c:pt idx="7">
                  <c:v>64.86486486486487</c:v>
                </c:pt>
                <c:pt idx="8">
                  <c:v>65.82491582491582</c:v>
                </c:pt>
                <c:pt idx="9">
                  <c:v>66.823161189358373</c:v>
                </c:pt>
                <c:pt idx="10">
                  <c:v>65.65217391304347</c:v>
                </c:pt>
              </c:numCache>
            </c:numRef>
          </c:val>
          <c:smooth val="0"/>
          <c:extLst>
            <c:ext xmlns:c16="http://schemas.microsoft.com/office/drawing/2014/chart" uri="{C3380CC4-5D6E-409C-BE32-E72D297353CC}">
              <c16:uniqueId val="{00000004-044D-4660-8D0B-60F835FF5A6D}"/>
            </c:ext>
          </c:extLst>
        </c:ser>
        <c:dLbls>
          <c:showLegendKey val="0"/>
          <c:showVal val="0"/>
          <c:showCatName val="0"/>
          <c:showSerName val="0"/>
          <c:showPercent val="0"/>
          <c:showBubbleSize val="0"/>
        </c:dLbls>
        <c:marker val="1"/>
        <c:smooth val="0"/>
        <c:axId val="1729214983"/>
        <c:axId val="1729195527"/>
      </c:lineChart>
      <c:catAx>
        <c:axId val="182340103"/>
        <c:scaling>
          <c:orientation val="minMax"/>
        </c:scaling>
        <c:delete val="0"/>
        <c:axPos val="b"/>
        <c:numFmt formatCode="General" sourceLinked="1"/>
        <c:majorTickMark val="none"/>
        <c:minorTickMark val="none"/>
        <c:tickLblPos val="nextTo"/>
        <c:spPr>
          <a:noFill/>
          <a:ln w="9525" cap="flat" cmpd="sng" algn="ctr">
            <a:solidFill>
              <a:sysClr val="windowText" lastClr="000000"/>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Georgia" panose="02040502050405020303" pitchFamily="18" charset="0"/>
                <a:ea typeface="+mn-ea"/>
                <a:cs typeface="+mn-cs"/>
              </a:defRPr>
            </a:pPr>
            <a:endParaRPr lang="en-US"/>
          </a:p>
        </c:txPr>
        <c:crossAx val="204047879"/>
        <c:crosses val="autoZero"/>
        <c:auto val="1"/>
        <c:lblAlgn val="ctr"/>
        <c:lblOffset val="100"/>
        <c:noMultiLvlLbl val="0"/>
      </c:catAx>
      <c:valAx>
        <c:axId val="204047879"/>
        <c:scaling>
          <c:orientation val="minMax"/>
        </c:scaling>
        <c:delete val="0"/>
        <c:axPos val="l"/>
        <c:title>
          <c:tx>
            <c:rich>
              <a:bodyPr rot="-5400000" spcFirstLastPara="1" vertOverflow="ellipsis" vert="horz" wrap="square" anchor="ctr" anchorCtr="1"/>
              <a:lstStyle/>
              <a:p>
                <a:pPr>
                  <a:defRPr sz="900" b="0" i="0" u="none" strike="noStrike" kern="1200" baseline="0">
                    <a:solidFill>
                      <a:schemeClr val="tx1">
                        <a:lumMod val="65000"/>
                        <a:lumOff val="35000"/>
                      </a:schemeClr>
                    </a:solidFill>
                    <a:latin typeface="Georgia" panose="02040502050405020303" pitchFamily="18" charset="0"/>
                    <a:ea typeface="+mn-ea"/>
                    <a:cs typeface="+mn-cs"/>
                  </a:defRPr>
                </a:pPr>
                <a:r>
                  <a:rPr lang="en-US"/>
                  <a:t>million tonnes</a:t>
                </a:r>
              </a:p>
            </c:rich>
          </c:tx>
          <c:layout/>
          <c:overlay val="0"/>
          <c:spPr>
            <a:noFill/>
            <a:ln>
              <a:noFill/>
            </a:ln>
            <a:effectLst/>
          </c:spPr>
          <c:txPr>
            <a:bodyPr rot="-5400000" spcFirstLastPara="1" vertOverflow="ellipsis" vert="horz" wrap="square" anchor="ctr" anchorCtr="1"/>
            <a:lstStyle/>
            <a:p>
              <a:pPr>
                <a:defRPr sz="900" b="0" i="0" u="none" strike="noStrike" kern="1200" baseline="0">
                  <a:solidFill>
                    <a:schemeClr val="tx1">
                      <a:lumMod val="65000"/>
                      <a:lumOff val="35000"/>
                    </a:schemeClr>
                  </a:solidFill>
                  <a:latin typeface="Georgia" panose="02040502050405020303" pitchFamily="18" charset="0"/>
                  <a:ea typeface="+mn-ea"/>
                  <a:cs typeface="+mn-cs"/>
                </a:defRPr>
              </a:pPr>
              <a:endParaRPr lang="en-US"/>
            </a:p>
          </c:txPr>
        </c:title>
        <c:numFmt formatCode="General" sourceLinked="1"/>
        <c:majorTickMark val="out"/>
        <c:minorTickMark val="none"/>
        <c:tickLblPos val="nextTo"/>
        <c:spPr>
          <a:noFill/>
          <a:ln>
            <a:solidFill>
              <a:sysClr val="windowText" lastClr="000000"/>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Georgia" panose="02040502050405020303" pitchFamily="18" charset="0"/>
                <a:ea typeface="+mn-ea"/>
                <a:cs typeface="+mn-cs"/>
              </a:defRPr>
            </a:pPr>
            <a:endParaRPr lang="en-US"/>
          </a:p>
        </c:txPr>
        <c:crossAx val="182340103"/>
        <c:crosses val="autoZero"/>
        <c:crossBetween val="between"/>
      </c:valAx>
      <c:valAx>
        <c:axId val="1729195527"/>
        <c:scaling>
          <c:orientation val="minMax"/>
        </c:scaling>
        <c:delete val="0"/>
        <c:axPos val="r"/>
        <c:title>
          <c:tx>
            <c:rich>
              <a:bodyPr rot="-5400000" spcFirstLastPara="1" vertOverflow="ellipsis" vert="horz" wrap="square" anchor="ctr" anchorCtr="1"/>
              <a:lstStyle/>
              <a:p>
                <a:pPr>
                  <a:defRPr sz="900" b="0" i="0" u="none" strike="noStrike" kern="1200" baseline="0">
                    <a:solidFill>
                      <a:sysClr val="windowText" lastClr="000000"/>
                    </a:solidFill>
                    <a:latin typeface="Georgia" panose="02040502050405020303" pitchFamily="18" charset="0"/>
                    <a:ea typeface="+mn-ea"/>
                    <a:cs typeface="+mn-cs"/>
                  </a:defRPr>
                </a:pPr>
                <a:r>
                  <a:rPr lang="en-US">
                    <a:solidFill>
                      <a:sysClr val="windowText" lastClr="000000"/>
                    </a:solidFill>
                  </a:rPr>
                  <a:t>per cent</a:t>
                </a:r>
              </a:p>
            </c:rich>
          </c:tx>
          <c:layout/>
          <c:overlay val="0"/>
          <c:spPr>
            <a:noFill/>
            <a:ln>
              <a:noFill/>
            </a:ln>
            <a:effectLst/>
          </c:spPr>
          <c:txPr>
            <a:bodyPr rot="-5400000" spcFirstLastPara="1" vertOverflow="ellipsis" vert="horz" wrap="square" anchor="ctr" anchorCtr="1"/>
            <a:lstStyle/>
            <a:p>
              <a:pPr>
                <a:defRPr sz="900" b="0" i="0" u="none" strike="noStrike" kern="1200" baseline="0">
                  <a:solidFill>
                    <a:sysClr val="windowText" lastClr="000000"/>
                  </a:solidFill>
                  <a:latin typeface="Georgia" panose="02040502050405020303" pitchFamily="18" charset="0"/>
                  <a:ea typeface="+mn-ea"/>
                  <a:cs typeface="+mn-cs"/>
                </a:defRPr>
              </a:pPr>
              <a:endParaRPr lang="en-US"/>
            </a:p>
          </c:txPr>
        </c:title>
        <c:numFmt formatCode="General" sourceLinked="1"/>
        <c:majorTickMark val="out"/>
        <c:minorTickMark val="none"/>
        <c:tickLblPos val="nextTo"/>
        <c:spPr>
          <a:noFill/>
          <a:ln>
            <a:solidFill>
              <a:sysClr val="windowText" lastClr="000000"/>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Georgia" panose="02040502050405020303" pitchFamily="18" charset="0"/>
                <a:ea typeface="+mn-ea"/>
                <a:cs typeface="+mn-cs"/>
              </a:defRPr>
            </a:pPr>
            <a:endParaRPr lang="en-US"/>
          </a:p>
        </c:txPr>
        <c:crossAx val="1729214983"/>
        <c:crosses val="max"/>
        <c:crossBetween val="between"/>
      </c:valAx>
      <c:catAx>
        <c:axId val="1729214983"/>
        <c:scaling>
          <c:orientation val="minMax"/>
        </c:scaling>
        <c:delete val="1"/>
        <c:axPos val="b"/>
        <c:numFmt formatCode="General" sourceLinked="1"/>
        <c:majorTickMark val="out"/>
        <c:minorTickMark val="none"/>
        <c:tickLblPos val="nextTo"/>
        <c:crossAx val="1729195527"/>
        <c:crosses val="autoZero"/>
        <c:auto val="1"/>
        <c:lblAlgn val="ctr"/>
        <c:lblOffset val="100"/>
        <c:noMultiLvlLbl val="0"/>
      </c:cat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Georgia" panose="02040502050405020303" pitchFamily="18" charset="0"/>
              <a:ea typeface="+mn-ea"/>
              <a:cs typeface="+mn-cs"/>
            </a:defRPr>
          </a:pPr>
          <a:endParaRPr lang="en-US"/>
        </a:p>
      </c:txPr>
    </c:legend>
    <c:plotVisOnly val="1"/>
    <c:dispBlanksAs val="gap"/>
    <c:showDLblsOverMax val="0"/>
  </c:chart>
  <c:spPr>
    <a:solidFill>
      <a:schemeClr val="bg1"/>
    </a:solidFill>
    <a:ln w="9525" cap="flat" cmpd="sng" algn="ctr">
      <a:solidFill>
        <a:sysClr val="windowText" lastClr="000000"/>
      </a:solidFill>
      <a:round/>
    </a:ln>
    <a:effectLst/>
  </c:spPr>
  <c:txPr>
    <a:bodyPr/>
    <a:lstStyle/>
    <a:p>
      <a:pPr>
        <a:defRPr sz="900">
          <a:latin typeface="Georgia" panose="02040502050405020303" pitchFamily="18" charset="0"/>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ysClr val="windowText" lastClr="000000"/>
                </a:solidFill>
                <a:latin typeface="Georgia" panose="02040502050405020303" pitchFamily="18" charset="0"/>
                <a:ea typeface="+mn-ea"/>
                <a:cs typeface="+mn-cs"/>
              </a:defRPr>
            </a:pPr>
            <a:r>
              <a:rPr lang="en-US" sz="1200" b="1">
                <a:solidFill>
                  <a:sysClr val="windowText" lastClr="000000"/>
                </a:solidFill>
              </a:rPr>
              <a:t>Finished Steel Production, Consumption, Exports and Imports </a:t>
            </a:r>
          </a:p>
        </c:rich>
      </c:tx>
      <c:layout/>
      <c:overlay val="0"/>
      <c:spPr>
        <a:noFill/>
        <a:ln>
          <a:noFill/>
        </a:ln>
        <a:effectLst/>
      </c:spPr>
      <c:txPr>
        <a:bodyPr rot="0" spcFirstLastPara="1" vertOverflow="ellipsis" vert="horz" wrap="square" anchor="ctr" anchorCtr="1"/>
        <a:lstStyle/>
        <a:p>
          <a:pPr>
            <a:defRPr sz="1200" b="1" i="0" u="none" strike="noStrike" kern="1200" spc="0" baseline="0">
              <a:solidFill>
                <a:sysClr val="windowText" lastClr="000000"/>
              </a:solidFill>
              <a:latin typeface="Georgia" panose="02040502050405020303" pitchFamily="18" charset="0"/>
              <a:ea typeface="+mn-ea"/>
              <a:cs typeface="+mn-cs"/>
            </a:defRPr>
          </a:pPr>
          <a:endParaRPr lang="en-US"/>
        </a:p>
      </c:txPr>
    </c:title>
    <c:autoTitleDeleted val="0"/>
    <c:plotArea>
      <c:layout/>
      <c:barChart>
        <c:barDir val="col"/>
        <c:grouping val="clustered"/>
        <c:varyColors val="0"/>
        <c:ser>
          <c:idx val="0"/>
          <c:order val="0"/>
          <c:tx>
            <c:strRef>
              <c:f>'Chart VIII.8'!$B$4</c:f>
              <c:strCache>
                <c:ptCount val="1"/>
                <c:pt idx="0">
                  <c:v>Production</c:v>
                </c:pt>
              </c:strCache>
            </c:strRef>
          </c:tx>
          <c:spPr>
            <a:solidFill>
              <a:srgbClr val="0070C0"/>
            </a:solidFill>
            <a:ln>
              <a:solidFill>
                <a:srgbClr val="000000"/>
              </a:solidFill>
              <a:prstDash val="solid"/>
            </a:ln>
            <a:effectLst/>
          </c:spPr>
          <c:invertIfNegative val="0"/>
          <c:cat>
            <c:strRef>
              <c:f>'Chart VIII.8'!$A$5:$A$17</c:f>
              <c:strCache>
                <c:ptCount val="13"/>
                <c:pt idx="0">
                  <c:v>FY15</c:v>
                </c:pt>
                <c:pt idx="1">
                  <c:v>FY16</c:v>
                </c:pt>
                <c:pt idx="2">
                  <c:v>FY17</c:v>
                </c:pt>
                <c:pt idx="3">
                  <c:v>FY18</c:v>
                </c:pt>
                <c:pt idx="4">
                  <c:v>FY19</c:v>
                </c:pt>
                <c:pt idx="5">
                  <c:v>FY20</c:v>
                </c:pt>
                <c:pt idx="6">
                  <c:v>FY21</c:v>
                </c:pt>
                <c:pt idx="7">
                  <c:v>FY22</c:v>
                </c:pt>
                <c:pt idx="8">
                  <c:v>FY23</c:v>
                </c:pt>
                <c:pt idx="9">
                  <c:v>FY24</c:v>
                </c:pt>
                <c:pt idx="10">
                  <c:v>FY25</c:v>
                </c:pt>
                <c:pt idx="12">
                  <c:v>FY26(Apr-Oct)(P)</c:v>
                </c:pt>
              </c:strCache>
            </c:strRef>
          </c:cat>
          <c:val>
            <c:numRef>
              <c:f>'Chart VIII.8'!$B$5:$B$17</c:f>
              <c:numCache>
                <c:formatCode>General</c:formatCode>
                <c:ptCount val="13"/>
                <c:pt idx="0">
                  <c:v>81.86</c:v>
                </c:pt>
                <c:pt idx="1">
                  <c:v>81.900000000000006</c:v>
                </c:pt>
                <c:pt idx="2">
                  <c:v>91.54</c:v>
                </c:pt>
                <c:pt idx="3">
                  <c:v>95.01</c:v>
                </c:pt>
                <c:pt idx="4">
                  <c:v>101.29</c:v>
                </c:pt>
                <c:pt idx="5">
                  <c:v>102.62</c:v>
                </c:pt>
                <c:pt idx="6">
                  <c:v>96.2</c:v>
                </c:pt>
                <c:pt idx="7">
                  <c:v>113.6</c:v>
                </c:pt>
                <c:pt idx="8">
                  <c:v>123.2</c:v>
                </c:pt>
                <c:pt idx="9">
                  <c:v>139.15</c:v>
                </c:pt>
                <c:pt idx="10">
                  <c:v>146.69</c:v>
                </c:pt>
                <c:pt idx="12">
                  <c:v>91.89</c:v>
                </c:pt>
              </c:numCache>
            </c:numRef>
          </c:val>
          <c:extLst>
            <c:ext xmlns:c16="http://schemas.microsoft.com/office/drawing/2014/chart" uri="{C3380CC4-5D6E-409C-BE32-E72D297353CC}">
              <c16:uniqueId val="{00000000-A091-435A-B6C4-23A08B736A23}"/>
            </c:ext>
          </c:extLst>
        </c:ser>
        <c:ser>
          <c:idx val="1"/>
          <c:order val="1"/>
          <c:tx>
            <c:strRef>
              <c:f>'Chart VIII.8'!$C$4</c:f>
              <c:strCache>
                <c:ptCount val="1"/>
                <c:pt idx="0">
                  <c:v>Consumption</c:v>
                </c:pt>
              </c:strCache>
            </c:strRef>
          </c:tx>
          <c:spPr>
            <a:solidFill>
              <a:srgbClr val="00B050"/>
            </a:solidFill>
            <a:ln>
              <a:solidFill>
                <a:srgbClr val="000000"/>
              </a:solidFill>
              <a:prstDash val="solid"/>
            </a:ln>
            <a:effectLst/>
          </c:spPr>
          <c:invertIfNegative val="0"/>
          <c:cat>
            <c:strRef>
              <c:f>'Chart VIII.8'!$A$5:$A$17</c:f>
              <c:strCache>
                <c:ptCount val="13"/>
                <c:pt idx="0">
                  <c:v>FY15</c:v>
                </c:pt>
                <c:pt idx="1">
                  <c:v>FY16</c:v>
                </c:pt>
                <c:pt idx="2">
                  <c:v>FY17</c:v>
                </c:pt>
                <c:pt idx="3">
                  <c:v>FY18</c:v>
                </c:pt>
                <c:pt idx="4">
                  <c:v>FY19</c:v>
                </c:pt>
                <c:pt idx="5">
                  <c:v>FY20</c:v>
                </c:pt>
                <c:pt idx="6">
                  <c:v>FY21</c:v>
                </c:pt>
                <c:pt idx="7">
                  <c:v>FY22</c:v>
                </c:pt>
                <c:pt idx="8">
                  <c:v>FY23</c:v>
                </c:pt>
                <c:pt idx="9">
                  <c:v>FY24</c:v>
                </c:pt>
                <c:pt idx="10">
                  <c:v>FY25</c:v>
                </c:pt>
                <c:pt idx="12">
                  <c:v>FY26(Apr-Oct)(P)</c:v>
                </c:pt>
              </c:strCache>
            </c:strRef>
          </c:cat>
          <c:val>
            <c:numRef>
              <c:f>'Chart VIII.8'!$C$5:$C$17</c:f>
              <c:numCache>
                <c:formatCode>General</c:formatCode>
                <c:ptCount val="13"/>
                <c:pt idx="0">
                  <c:v>76.989999999999995</c:v>
                </c:pt>
                <c:pt idx="1">
                  <c:v>81.52</c:v>
                </c:pt>
                <c:pt idx="2">
                  <c:v>84.04</c:v>
                </c:pt>
                <c:pt idx="3">
                  <c:v>90.71</c:v>
                </c:pt>
                <c:pt idx="4">
                  <c:v>98.71</c:v>
                </c:pt>
                <c:pt idx="5">
                  <c:v>100.17</c:v>
                </c:pt>
                <c:pt idx="6">
                  <c:v>94.89</c:v>
                </c:pt>
                <c:pt idx="7">
                  <c:v>105.75</c:v>
                </c:pt>
                <c:pt idx="8">
                  <c:v>119.89</c:v>
                </c:pt>
                <c:pt idx="9">
                  <c:v>136.29</c:v>
                </c:pt>
                <c:pt idx="10">
                  <c:v>152.13</c:v>
                </c:pt>
                <c:pt idx="12">
                  <c:v>92.5</c:v>
                </c:pt>
              </c:numCache>
            </c:numRef>
          </c:val>
          <c:extLst>
            <c:ext xmlns:c16="http://schemas.microsoft.com/office/drawing/2014/chart" uri="{C3380CC4-5D6E-409C-BE32-E72D297353CC}">
              <c16:uniqueId val="{00000002-A091-435A-B6C4-23A08B736A23}"/>
            </c:ext>
          </c:extLst>
        </c:ser>
        <c:dLbls>
          <c:showLegendKey val="0"/>
          <c:showVal val="0"/>
          <c:showCatName val="0"/>
          <c:showSerName val="0"/>
          <c:showPercent val="0"/>
          <c:showBubbleSize val="0"/>
        </c:dLbls>
        <c:gapWidth val="219"/>
        <c:overlap val="-27"/>
        <c:axId val="1488228360"/>
        <c:axId val="1537487880"/>
      </c:barChart>
      <c:lineChart>
        <c:grouping val="standard"/>
        <c:varyColors val="0"/>
        <c:ser>
          <c:idx val="2"/>
          <c:order val="2"/>
          <c:tx>
            <c:strRef>
              <c:f>'Chart VIII.8'!$D$4</c:f>
              <c:strCache>
                <c:ptCount val="1"/>
                <c:pt idx="0">
                  <c:v> Exports (RHS)</c:v>
                </c:pt>
              </c:strCache>
            </c:strRef>
          </c:tx>
          <c:spPr>
            <a:ln w="28575" cap="rnd">
              <a:solidFill>
                <a:srgbClr val="FF0000"/>
              </a:solidFill>
              <a:prstDash val="solid"/>
              <a:round/>
            </a:ln>
            <a:effectLst/>
          </c:spPr>
          <c:marker>
            <c:symbol val="none"/>
          </c:marker>
          <c:cat>
            <c:strRef>
              <c:f>'Chart VIII.8'!$A$5:$A$17</c:f>
              <c:strCache>
                <c:ptCount val="13"/>
                <c:pt idx="0">
                  <c:v>FY15</c:v>
                </c:pt>
                <c:pt idx="1">
                  <c:v>FY16</c:v>
                </c:pt>
                <c:pt idx="2">
                  <c:v>FY17</c:v>
                </c:pt>
                <c:pt idx="3">
                  <c:v>FY18</c:v>
                </c:pt>
                <c:pt idx="4">
                  <c:v>FY19</c:v>
                </c:pt>
                <c:pt idx="5">
                  <c:v>FY20</c:v>
                </c:pt>
                <c:pt idx="6">
                  <c:v>FY21</c:v>
                </c:pt>
                <c:pt idx="7">
                  <c:v>FY22</c:v>
                </c:pt>
                <c:pt idx="8">
                  <c:v>FY23</c:v>
                </c:pt>
                <c:pt idx="9">
                  <c:v>FY24</c:v>
                </c:pt>
                <c:pt idx="10">
                  <c:v>FY25</c:v>
                </c:pt>
                <c:pt idx="12">
                  <c:v>FY26(Apr-Oct)(P)</c:v>
                </c:pt>
              </c:strCache>
            </c:strRef>
          </c:cat>
          <c:val>
            <c:numRef>
              <c:f>'Chart VIII.8'!$D$5:$D$17</c:f>
              <c:numCache>
                <c:formatCode>General</c:formatCode>
                <c:ptCount val="13"/>
                <c:pt idx="0">
                  <c:v>5.5</c:v>
                </c:pt>
                <c:pt idx="1">
                  <c:v>4.08</c:v>
                </c:pt>
                <c:pt idx="2">
                  <c:v>8.24</c:v>
                </c:pt>
                <c:pt idx="3">
                  <c:v>9.6199999999999992</c:v>
                </c:pt>
                <c:pt idx="4">
                  <c:v>6.36</c:v>
                </c:pt>
                <c:pt idx="5">
                  <c:v>8.36</c:v>
                </c:pt>
                <c:pt idx="6">
                  <c:v>10.78</c:v>
                </c:pt>
                <c:pt idx="7">
                  <c:v>13.49</c:v>
                </c:pt>
                <c:pt idx="8">
                  <c:v>6.72</c:v>
                </c:pt>
                <c:pt idx="9">
                  <c:v>7.49</c:v>
                </c:pt>
                <c:pt idx="10">
                  <c:v>4.8600000000000003</c:v>
                </c:pt>
                <c:pt idx="12">
                  <c:v>3.45</c:v>
                </c:pt>
              </c:numCache>
            </c:numRef>
          </c:val>
          <c:smooth val="0"/>
          <c:extLst>
            <c:ext xmlns:c16="http://schemas.microsoft.com/office/drawing/2014/chart" uri="{C3380CC4-5D6E-409C-BE32-E72D297353CC}">
              <c16:uniqueId val="{00000004-A091-435A-B6C4-23A08B736A23}"/>
            </c:ext>
          </c:extLst>
        </c:ser>
        <c:ser>
          <c:idx val="3"/>
          <c:order val="3"/>
          <c:tx>
            <c:strRef>
              <c:f>'Chart VIII.8'!$E$4</c:f>
              <c:strCache>
                <c:ptCount val="1"/>
                <c:pt idx="0">
                  <c:v>Imports (RHS)</c:v>
                </c:pt>
              </c:strCache>
            </c:strRef>
          </c:tx>
          <c:spPr>
            <a:ln w="28575" cap="rnd">
              <a:solidFill>
                <a:srgbClr val="FFC000"/>
              </a:solidFill>
              <a:prstDash val="solid"/>
              <a:round/>
            </a:ln>
            <a:effectLst/>
          </c:spPr>
          <c:marker>
            <c:symbol val="none"/>
          </c:marker>
          <c:cat>
            <c:strRef>
              <c:f>'Chart VIII.8'!$A$5:$A$17</c:f>
              <c:strCache>
                <c:ptCount val="13"/>
                <c:pt idx="0">
                  <c:v>FY15</c:v>
                </c:pt>
                <c:pt idx="1">
                  <c:v>FY16</c:v>
                </c:pt>
                <c:pt idx="2">
                  <c:v>FY17</c:v>
                </c:pt>
                <c:pt idx="3">
                  <c:v>FY18</c:v>
                </c:pt>
                <c:pt idx="4">
                  <c:v>FY19</c:v>
                </c:pt>
                <c:pt idx="5">
                  <c:v>FY20</c:v>
                </c:pt>
                <c:pt idx="6">
                  <c:v>FY21</c:v>
                </c:pt>
                <c:pt idx="7">
                  <c:v>FY22</c:v>
                </c:pt>
                <c:pt idx="8">
                  <c:v>FY23</c:v>
                </c:pt>
                <c:pt idx="9">
                  <c:v>FY24</c:v>
                </c:pt>
                <c:pt idx="10">
                  <c:v>FY25</c:v>
                </c:pt>
                <c:pt idx="12">
                  <c:v>FY26(Apr-Oct)(P)</c:v>
                </c:pt>
              </c:strCache>
            </c:strRef>
          </c:cat>
          <c:val>
            <c:numRef>
              <c:f>'Chart VIII.8'!$E$5:$E$17</c:f>
              <c:numCache>
                <c:formatCode>General</c:formatCode>
                <c:ptCount val="13"/>
                <c:pt idx="0">
                  <c:v>9.32</c:v>
                </c:pt>
                <c:pt idx="1">
                  <c:v>11.71</c:v>
                </c:pt>
                <c:pt idx="2">
                  <c:v>7.22</c:v>
                </c:pt>
                <c:pt idx="3">
                  <c:v>7.48</c:v>
                </c:pt>
                <c:pt idx="4">
                  <c:v>7.84</c:v>
                </c:pt>
                <c:pt idx="5">
                  <c:v>6.77</c:v>
                </c:pt>
                <c:pt idx="6">
                  <c:v>4.75</c:v>
                </c:pt>
                <c:pt idx="7">
                  <c:v>4.67</c:v>
                </c:pt>
                <c:pt idx="8">
                  <c:v>6.02</c:v>
                </c:pt>
                <c:pt idx="9">
                  <c:v>8.32</c:v>
                </c:pt>
                <c:pt idx="10">
                  <c:v>9.5500000000000007</c:v>
                </c:pt>
                <c:pt idx="12">
                  <c:v>3.8</c:v>
                </c:pt>
              </c:numCache>
            </c:numRef>
          </c:val>
          <c:smooth val="0"/>
          <c:extLst>
            <c:ext xmlns:c16="http://schemas.microsoft.com/office/drawing/2014/chart" uri="{C3380CC4-5D6E-409C-BE32-E72D297353CC}">
              <c16:uniqueId val="{00000006-A091-435A-B6C4-23A08B736A23}"/>
            </c:ext>
          </c:extLst>
        </c:ser>
        <c:dLbls>
          <c:showLegendKey val="0"/>
          <c:showVal val="0"/>
          <c:showCatName val="0"/>
          <c:showSerName val="0"/>
          <c:showPercent val="0"/>
          <c:showBubbleSize val="0"/>
        </c:dLbls>
        <c:marker val="1"/>
        <c:smooth val="0"/>
        <c:axId val="236732423"/>
        <c:axId val="236721159"/>
      </c:lineChart>
      <c:catAx>
        <c:axId val="1488228360"/>
        <c:scaling>
          <c:orientation val="minMax"/>
        </c:scaling>
        <c:delete val="0"/>
        <c:axPos val="b"/>
        <c:numFmt formatCode="General" sourceLinked="1"/>
        <c:majorTickMark val="none"/>
        <c:minorTickMark val="none"/>
        <c:tickLblPos val="nextTo"/>
        <c:spPr>
          <a:noFill/>
          <a:ln w="9525" cap="flat" cmpd="sng" algn="ctr">
            <a:solidFill>
              <a:sysClr val="windowText" lastClr="000000"/>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Georgia" panose="02040502050405020303" pitchFamily="18" charset="0"/>
                <a:ea typeface="+mn-ea"/>
                <a:cs typeface="+mn-cs"/>
              </a:defRPr>
            </a:pPr>
            <a:endParaRPr lang="en-US"/>
          </a:p>
        </c:txPr>
        <c:crossAx val="1537487880"/>
        <c:crosses val="autoZero"/>
        <c:auto val="1"/>
        <c:lblAlgn val="ctr"/>
        <c:lblOffset val="100"/>
        <c:noMultiLvlLbl val="0"/>
      </c:catAx>
      <c:valAx>
        <c:axId val="1537487880"/>
        <c:scaling>
          <c:orientation val="minMax"/>
        </c:scaling>
        <c:delete val="0"/>
        <c:axPos val="l"/>
        <c:title>
          <c:tx>
            <c:rich>
              <a:bodyPr rot="-5400000" spcFirstLastPara="1" vertOverflow="ellipsis" vert="horz" wrap="square" anchor="ctr" anchorCtr="1"/>
              <a:lstStyle/>
              <a:p>
                <a:pPr>
                  <a:defRPr sz="900" b="0" i="0" u="none" strike="noStrike" kern="1200" baseline="0">
                    <a:solidFill>
                      <a:sysClr val="windowText" lastClr="000000"/>
                    </a:solidFill>
                    <a:latin typeface="Georgia" panose="02040502050405020303" pitchFamily="18" charset="0"/>
                    <a:ea typeface="+mn-ea"/>
                    <a:cs typeface="+mn-cs"/>
                  </a:defRPr>
                </a:pPr>
                <a:r>
                  <a:rPr lang="en-US">
                    <a:solidFill>
                      <a:sysClr val="windowText" lastClr="000000"/>
                    </a:solidFill>
                  </a:rPr>
                  <a:t>in million tonnes</a:t>
                </a:r>
              </a:p>
            </c:rich>
          </c:tx>
          <c:layout/>
          <c:overlay val="0"/>
          <c:spPr>
            <a:noFill/>
            <a:ln>
              <a:noFill/>
            </a:ln>
            <a:effectLst/>
          </c:spPr>
          <c:txPr>
            <a:bodyPr rot="-5400000" spcFirstLastPara="1" vertOverflow="ellipsis" vert="horz" wrap="square" anchor="ctr" anchorCtr="1"/>
            <a:lstStyle/>
            <a:p>
              <a:pPr>
                <a:defRPr sz="900" b="0" i="0" u="none" strike="noStrike" kern="1200" baseline="0">
                  <a:solidFill>
                    <a:sysClr val="windowText" lastClr="000000"/>
                  </a:solidFill>
                  <a:latin typeface="Georgia" panose="02040502050405020303" pitchFamily="18" charset="0"/>
                  <a:ea typeface="+mn-ea"/>
                  <a:cs typeface="+mn-cs"/>
                </a:defRPr>
              </a:pPr>
              <a:endParaRPr lang="en-US"/>
            </a:p>
          </c:txPr>
        </c:title>
        <c:numFmt formatCode="General" sourceLinked="1"/>
        <c:majorTickMark val="out"/>
        <c:minorTickMark val="none"/>
        <c:tickLblPos val="nextTo"/>
        <c:spPr>
          <a:noFill/>
          <a:ln>
            <a:solidFill>
              <a:sysClr val="windowText" lastClr="000000"/>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Georgia" panose="02040502050405020303" pitchFamily="18" charset="0"/>
                <a:ea typeface="+mn-ea"/>
                <a:cs typeface="+mn-cs"/>
              </a:defRPr>
            </a:pPr>
            <a:endParaRPr lang="en-US"/>
          </a:p>
        </c:txPr>
        <c:crossAx val="1488228360"/>
        <c:crosses val="autoZero"/>
        <c:crossBetween val="between"/>
      </c:valAx>
      <c:valAx>
        <c:axId val="236721159"/>
        <c:scaling>
          <c:orientation val="minMax"/>
        </c:scaling>
        <c:delete val="0"/>
        <c:axPos val="r"/>
        <c:title>
          <c:tx>
            <c:rich>
              <a:bodyPr rot="-5400000" spcFirstLastPara="1" vertOverflow="ellipsis" vert="horz" wrap="square" anchor="ctr" anchorCtr="1"/>
              <a:lstStyle/>
              <a:p>
                <a:pPr>
                  <a:defRPr sz="900" b="0" i="0" u="none" strike="noStrike" kern="1200" baseline="0">
                    <a:solidFill>
                      <a:sysClr val="windowText" lastClr="000000"/>
                    </a:solidFill>
                    <a:latin typeface="Georgia" panose="02040502050405020303" pitchFamily="18" charset="0"/>
                    <a:ea typeface="+mn-ea"/>
                    <a:cs typeface="+mn-cs"/>
                  </a:defRPr>
                </a:pPr>
                <a:r>
                  <a:rPr lang="en-US">
                    <a:solidFill>
                      <a:sysClr val="windowText" lastClr="000000"/>
                    </a:solidFill>
                  </a:rPr>
                  <a:t>million tonnes</a:t>
                </a:r>
              </a:p>
            </c:rich>
          </c:tx>
          <c:layout/>
          <c:overlay val="0"/>
          <c:spPr>
            <a:noFill/>
            <a:ln>
              <a:noFill/>
            </a:ln>
            <a:effectLst/>
          </c:spPr>
          <c:txPr>
            <a:bodyPr rot="-5400000" spcFirstLastPara="1" vertOverflow="ellipsis" vert="horz" wrap="square" anchor="ctr" anchorCtr="1"/>
            <a:lstStyle/>
            <a:p>
              <a:pPr>
                <a:defRPr sz="900" b="0" i="0" u="none" strike="noStrike" kern="1200" baseline="0">
                  <a:solidFill>
                    <a:sysClr val="windowText" lastClr="000000"/>
                  </a:solidFill>
                  <a:latin typeface="Georgia" panose="02040502050405020303" pitchFamily="18" charset="0"/>
                  <a:ea typeface="+mn-ea"/>
                  <a:cs typeface="+mn-cs"/>
                </a:defRPr>
              </a:pPr>
              <a:endParaRPr lang="en-US"/>
            </a:p>
          </c:txPr>
        </c:title>
        <c:numFmt formatCode="General" sourceLinked="1"/>
        <c:majorTickMark val="out"/>
        <c:minorTickMark val="none"/>
        <c:tickLblPos val="nextTo"/>
        <c:spPr>
          <a:noFill/>
          <a:ln>
            <a:solidFill>
              <a:sysClr val="windowText" lastClr="000000"/>
            </a:solid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Georgia" panose="02040502050405020303" pitchFamily="18" charset="0"/>
                <a:ea typeface="+mn-ea"/>
                <a:cs typeface="+mn-cs"/>
              </a:defRPr>
            </a:pPr>
            <a:endParaRPr lang="en-US"/>
          </a:p>
        </c:txPr>
        <c:crossAx val="236732423"/>
        <c:crosses val="max"/>
        <c:crossBetween val="between"/>
      </c:valAx>
      <c:catAx>
        <c:axId val="236732423"/>
        <c:scaling>
          <c:orientation val="minMax"/>
        </c:scaling>
        <c:delete val="1"/>
        <c:axPos val="b"/>
        <c:numFmt formatCode="General" sourceLinked="1"/>
        <c:majorTickMark val="out"/>
        <c:minorTickMark val="none"/>
        <c:tickLblPos val="nextTo"/>
        <c:crossAx val="236721159"/>
        <c:crosses val="autoZero"/>
        <c:auto val="1"/>
        <c:lblAlgn val="ctr"/>
        <c:lblOffset val="100"/>
        <c:noMultiLvlLbl val="0"/>
      </c:cat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Georgia" panose="02040502050405020303" pitchFamily="18" charset="0"/>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900">
          <a:latin typeface="Georgia" panose="02040502050405020303" pitchFamily="18" charset="0"/>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000">
  <a:srgbClr val="637CEF"/>
  <a:srgbClr val="E3008C"/>
  <a:srgbClr val="2AA0A4"/>
  <a:srgbClr val="9373C0"/>
  <a:srgbClr val="13A10E"/>
  <a:srgbClr val="3A96DD"/>
  <a:srgbClr val="CA5010"/>
  <a:srgbClr val="57811B"/>
  <a:srgbClr val="B146C2"/>
  <a:srgbClr val="AE8C00"/>
  <a:srgbClr val="AE8C00"/>
  <a:srgbClr val="637CEF"/>
  <a:srgbClr val="EE5FB7"/>
  <a:srgbClr val="008B94"/>
  <a:srgbClr val="D77440"/>
  <a:srgbClr val="BA58C9"/>
  <a:srgbClr val="3A96DD"/>
  <a:srgbClr val="E3008C"/>
  <a:srgbClr val="C36BD1"/>
  <a:srgbClr val="D06228"/>
  <a:srgbClr val="57811B"/>
</cs:colorStyle>
</file>

<file path=xl/charts/colors10.xml><?xml version="1.0" encoding="utf-8"?>
<cs:colorStyle xmlns:cs="http://schemas.microsoft.com/office/drawing/2012/chartStyle" xmlns:a="http://schemas.openxmlformats.org/drawingml/2006/main" meth="cycle" id="10000">
  <a:srgbClr val="637CEF"/>
  <a:srgbClr val="E3008C"/>
  <a:srgbClr val="2AA0A4"/>
  <a:srgbClr val="9373C0"/>
  <a:srgbClr val="13A10E"/>
  <a:srgbClr val="3A96DD"/>
  <a:srgbClr val="CA5010"/>
  <a:srgbClr val="57811B"/>
  <a:srgbClr val="B146C2"/>
  <a:srgbClr val="AE8C00"/>
  <a:srgbClr val="AE8C00"/>
  <a:srgbClr val="637CEF"/>
  <a:srgbClr val="EE5FB7"/>
  <a:srgbClr val="008B94"/>
  <a:srgbClr val="D77440"/>
  <a:srgbClr val="BA58C9"/>
  <a:srgbClr val="3A96DD"/>
  <a:srgbClr val="E3008C"/>
  <a:srgbClr val="C36BD1"/>
  <a:srgbClr val="D06228"/>
  <a:srgbClr val="57811B"/>
</cs:colorStyle>
</file>

<file path=xl/charts/colors11.xml><?xml version="1.0" encoding="utf-8"?>
<cs:colorStyle xmlns:cs="http://schemas.microsoft.com/office/drawing/2012/chartStyle" xmlns:a="http://schemas.openxmlformats.org/drawingml/2006/main" meth="cycle" id="10000">
  <a:srgbClr val="637CEF"/>
  <a:srgbClr val="E3008C"/>
  <a:srgbClr val="2AA0A4"/>
  <a:srgbClr val="9373C0"/>
  <a:srgbClr val="13A10E"/>
  <a:srgbClr val="3A96DD"/>
  <a:srgbClr val="CA5010"/>
  <a:srgbClr val="57811B"/>
  <a:srgbClr val="B146C2"/>
  <a:srgbClr val="AE8C00"/>
  <a:srgbClr val="AE8C00"/>
  <a:srgbClr val="637CEF"/>
  <a:srgbClr val="EE5FB7"/>
  <a:srgbClr val="008B94"/>
  <a:srgbClr val="D77440"/>
  <a:srgbClr val="BA58C9"/>
  <a:srgbClr val="3A96DD"/>
  <a:srgbClr val="E3008C"/>
  <a:srgbClr val="C36BD1"/>
  <a:srgbClr val="D06228"/>
  <a:srgbClr val="57811B"/>
</cs:colorStyle>
</file>

<file path=xl/charts/colors12.xml><?xml version="1.0" encoding="utf-8"?>
<cs:colorStyle xmlns:cs="http://schemas.microsoft.com/office/drawing/2012/chartStyle" xmlns:a="http://schemas.openxmlformats.org/drawingml/2006/main" meth="cycle" id="10000">
  <a:srgbClr val="637CEF"/>
  <a:srgbClr val="E3008C"/>
  <a:srgbClr val="2AA0A4"/>
  <a:srgbClr val="9373C0"/>
  <a:srgbClr val="13A10E"/>
  <a:srgbClr val="3A96DD"/>
  <a:srgbClr val="CA5010"/>
  <a:srgbClr val="57811B"/>
  <a:srgbClr val="B146C2"/>
  <a:srgbClr val="AE8C00"/>
  <a:srgbClr val="AE8C00"/>
  <a:srgbClr val="637CEF"/>
  <a:srgbClr val="EE5FB7"/>
  <a:srgbClr val="008B94"/>
  <a:srgbClr val="D77440"/>
  <a:srgbClr val="BA58C9"/>
  <a:srgbClr val="3A96DD"/>
  <a:srgbClr val="E3008C"/>
  <a:srgbClr val="C36BD1"/>
  <a:srgbClr val="D06228"/>
  <a:srgbClr val="57811B"/>
</cs:colorStyle>
</file>

<file path=xl/charts/colors13.xml><?xml version="1.0" encoding="utf-8"?>
<cs:colorStyle xmlns:cs="http://schemas.microsoft.com/office/drawing/2012/chartStyle" xmlns:a="http://schemas.openxmlformats.org/drawingml/2006/main" meth="cycle" id="10000">
  <a:srgbClr val="637CEF"/>
  <a:srgbClr val="E3008C"/>
  <a:srgbClr val="2AA0A4"/>
  <a:srgbClr val="9373C0"/>
  <a:srgbClr val="13A10E"/>
  <a:srgbClr val="3A96DD"/>
  <a:srgbClr val="CA5010"/>
  <a:srgbClr val="57811B"/>
  <a:srgbClr val="B146C2"/>
  <a:srgbClr val="AE8C00"/>
  <a:srgbClr val="AE8C00"/>
  <a:srgbClr val="637CEF"/>
  <a:srgbClr val="EE5FB7"/>
  <a:srgbClr val="008B94"/>
  <a:srgbClr val="D77440"/>
  <a:srgbClr val="BA58C9"/>
  <a:srgbClr val="3A96DD"/>
  <a:srgbClr val="E3008C"/>
  <a:srgbClr val="C36BD1"/>
  <a:srgbClr val="D06228"/>
  <a:srgbClr val="57811B"/>
</cs:colorStyle>
</file>

<file path=xl/charts/colors14.xml><?xml version="1.0" encoding="utf-8"?>
<cs:colorStyle xmlns:cs="http://schemas.microsoft.com/office/drawing/2012/chartStyle" xmlns:a="http://schemas.openxmlformats.org/drawingml/2006/main" meth="cycle" id="10000">
  <a:srgbClr val="637CEF"/>
  <a:srgbClr val="E3008C"/>
  <a:srgbClr val="2AA0A4"/>
  <a:srgbClr val="9373C0"/>
  <a:srgbClr val="13A10E"/>
  <a:srgbClr val="3A96DD"/>
  <a:srgbClr val="CA5010"/>
  <a:srgbClr val="57811B"/>
  <a:srgbClr val="B146C2"/>
  <a:srgbClr val="AE8C00"/>
  <a:srgbClr val="AE8C00"/>
  <a:srgbClr val="637CEF"/>
  <a:srgbClr val="EE5FB7"/>
  <a:srgbClr val="008B94"/>
  <a:srgbClr val="D77440"/>
  <a:srgbClr val="BA58C9"/>
  <a:srgbClr val="3A96DD"/>
  <a:srgbClr val="E3008C"/>
  <a:srgbClr val="C36BD1"/>
  <a:srgbClr val="D06228"/>
  <a:srgbClr val="57811B"/>
</cs:colorStyle>
</file>

<file path=xl/charts/colors15.xml><?xml version="1.0" encoding="utf-8"?>
<cs:colorStyle xmlns:cs="http://schemas.microsoft.com/office/drawing/2012/chartStyle" xmlns:a="http://schemas.openxmlformats.org/drawingml/2006/main" meth="cycle" id="10000">
  <a:srgbClr val="637CEF"/>
  <a:srgbClr val="E3008C"/>
  <a:srgbClr val="2AA0A4"/>
  <a:srgbClr val="9373C0"/>
  <a:srgbClr val="13A10E"/>
  <a:srgbClr val="3A96DD"/>
  <a:srgbClr val="CA5010"/>
  <a:srgbClr val="57811B"/>
  <a:srgbClr val="B146C2"/>
  <a:srgbClr val="AE8C00"/>
  <a:srgbClr val="AE8C00"/>
  <a:srgbClr val="637CEF"/>
  <a:srgbClr val="EE5FB7"/>
  <a:srgbClr val="008B94"/>
  <a:srgbClr val="D77440"/>
  <a:srgbClr val="BA58C9"/>
  <a:srgbClr val="3A96DD"/>
  <a:srgbClr val="E3008C"/>
  <a:srgbClr val="C36BD1"/>
  <a:srgbClr val="D06228"/>
  <a:srgbClr val="57811B"/>
</cs:colorStyle>
</file>

<file path=xl/charts/colors16.xml><?xml version="1.0" encoding="utf-8"?>
<cs:colorStyle xmlns:cs="http://schemas.microsoft.com/office/drawing/2012/chartStyle" xmlns:a="http://schemas.openxmlformats.org/drawingml/2006/main" meth="cycle" id="10000">
  <a:srgbClr val="637CEF"/>
  <a:srgbClr val="E3008C"/>
  <a:srgbClr val="2AA0A4"/>
  <a:srgbClr val="9373C0"/>
  <a:srgbClr val="13A10E"/>
  <a:srgbClr val="3A96DD"/>
  <a:srgbClr val="CA5010"/>
  <a:srgbClr val="57811B"/>
  <a:srgbClr val="B146C2"/>
  <a:srgbClr val="AE8C00"/>
  <a:srgbClr val="AE8C00"/>
  <a:srgbClr val="637CEF"/>
  <a:srgbClr val="EE5FB7"/>
  <a:srgbClr val="008B94"/>
  <a:srgbClr val="D77440"/>
  <a:srgbClr val="BA58C9"/>
  <a:srgbClr val="3A96DD"/>
  <a:srgbClr val="E3008C"/>
  <a:srgbClr val="C36BD1"/>
  <a:srgbClr val="D06228"/>
  <a:srgbClr val="57811B"/>
</cs:colorStyle>
</file>

<file path=xl/charts/colors17.xml><?xml version="1.0" encoding="utf-8"?>
<cs:colorStyle xmlns:cs="http://schemas.microsoft.com/office/drawing/2012/chartStyle" xmlns:a="http://schemas.openxmlformats.org/drawingml/2006/main" meth="cycle" id="10000">
  <a:srgbClr val="637CEF"/>
  <a:srgbClr val="E3008C"/>
  <a:srgbClr val="2AA0A4"/>
  <a:srgbClr val="9373C0"/>
  <a:srgbClr val="13A10E"/>
  <a:srgbClr val="3A96DD"/>
  <a:srgbClr val="CA5010"/>
  <a:srgbClr val="57811B"/>
  <a:srgbClr val="B146C2"/>
  <a:srgbClr val="AE8C00"/>
  <a:srgbClr val="AE8C00"/>
  <a:srgbClr val="637CEF"/>
  <a:srgbClr val="EE5FB7"/>
  <a:srgbClr val="008B94"/>
  <a:srgbClr val="D77440"/>
  <a:srgbClr val="BA58C9"/>
  <a:srgbClr val="3A96DD"/>
  <a:srgbClr val="E3008C"/>
  <a:srgbClr val="C36BD1"/>
  <a:srgbClr val="D06228"/>
  <a:srgbClr val="57811B"/>
</cs:colorStyle>
</file>

<file path=xl/charts/colors18.xml><?xml version="1.0" encoding="utf-8"?>
<cs:colorStyle xmlns:cs="http://schemas.microsoft.com/office/drawing/2012/chartStyle" xmlns:a="http://schemas.openxmlformats.org/drawingml/2006/main" meth="cycle" id="10000">
  <a:srgbClr val="637CEF"/>
  <a:srgbClr val="E3008C"/>
  <a:srgbClr val="2AA0A4"/>
  <a:srgbClr val="9373C0"/>
  <a:srgbClr val="13A10E"/>
  <a:srgbClr val="3A96DD"/>
  <a:srgbClr val="CA5010"/>
  <a:srgbClr val="57811B"/>
  <a:srgbClr val="B146C2"/>
  <a:srgbClr val="AE8C00"/>
  <a:srgbClr val="AE8C00"/>
  <a:srgbClr val="637CEF"/>
  <a:srgbClr val="EE5FB7"/>
  <a:srgbClr val="008B94"/>
  <a:srgbClr val="D77440"/>
  <a:srgbClr val="BA58C9"/>
  <a:srgbClr val="3A96DD"/>
  <a:srgbClr val="E3008C"/>
  <a:srgbClr val="C36BD1"/>
  <a:srgbClr val="D06228"/>
  <a:srgbClr val="57811B"/>
</cs:colorStyle>
</file>

<file path=xl/charts/colors19.xml><?xml version="1.0" encoding="utf-8"?>
<cs:colorStyle xmlns:cs="http://schemas.microsoft.com/office/drawing/2012/chartStyle" xmlns:a="http://schemas.openxmlformats.org/drawingml/2006/main" meth="cycle" id="10000">
  <a:srgbClr val="637CEF"/>
  <a:srgbClr val="E3008C"/>
  <a:srgbClr val="2AA0A4"/>
  <a:srgbClr val="9373C0"/>
  <a:srgbClr val="13A10E"/>
  <a:srgbClr val="3A96DD"/>
  <a:srgbClr val="CA5010"/>
  <a:srgbClr val="57811B"/>
  <a:srgbClr val="B146C2"/>
  <a:srgbClr val="AE8C00"/>
  <a:srgbClr val="AE8C00"/>
  <a:srgbClr val="637CEF"/>
  <a:srgbClr val="EE5FB7"/>
  <a:srgbClr val="008B94"/>
  <a:srgbClr val="D77440"/>
  <a:srgbClr val="BA58C9"/>
  <a:srgbClr val="3A96DD"/>
  <a:srgbClr val="E3008C"/>
  <a:srgbClr val="C36BD1"/>
  <a:srgbClr val="D06228"/>
  <a:srgbClr val="57811B"/>
</cs:colorStyle>
</file>

<file path=xl/charts/colors2.xml><?xml version="1.0" encoding="utf-8"?>
<cs:colorStyle xmlns:cs="http://schemas.microsoft.com/office/drawing/2012/chartStyle" xmlns:a="http://schemas.openxmlformats.org/drawingml/2006/main" meth="cycle" id="10000">
  <a:srgbClr val="637CEF"/>
  <a:srgbClr val="E3008C"/>
  <a:srgbClr val="2AA0A4"/>
  <a:srgbClr val="9373C0"/>
  <a:srgbClr val="13A10E"/>
  <a:srgbClr val="3A96DD"/>
  <a:srgbClr val="CA5010"/>
  <a:srgbClr val="57811B"/>
  <a:srgbClr val="B146C2"/>
  <a:srgbClr val="AE8C00"/>
  <a:srgbClr val="AE8C00"/>
  <a:srgbClr val="637CEF"/>
  <a:srgbClr val="EE5FB7"/>
  <a:srgbClr val="008B94"/>
  <a:srgbClr val="D77440"/>
  <a:srgbClr val="BA58C9"/>
  <a:srgbClr val="3A96DD"/>
  <a:srgbClr val="E3008C"/>
  <a:srgbClr val="C36BD1"/>
  <a:srgbClr val="D06228"/>
  <a:srgbClr val="57811B"/>
</cs:colorStyle>
</file>

<file path=xl/charts/colors20.xml><?xml version="1.0" encoding="utf-8"?>
<cs:colorStyle xmlns:cs="http://schemas.microsoft.com/office/drawing/2012/chartStyle" xmlns:a="http://schemas.openxmlformats.org/drawingml/2006/main" meth="cycle" id="10000">
  <a:srgbClr val="637CEF"/>
  <a:srgbClr val="E3008C"/>
  <a:srgbClr val="2AA0A4"/>
  <a:srgbClr val="9373C0"/>
  <a:srgbClr val="13A10E"/>
  <a:srgbClr val="3A96DD"/>
  <a:srgbClr val="CA5010"/>
  <a:srgbClr val="57811B"/>
  <a:srgbClr val="B146C2"/>
  <a:srgbClr val="AE8C00"/>
  <a:srgbClr val="AE8C00"/>
  <a:srgbClr val="637CEF"/>
  <a:srgbClr val="EE5FB7"/>
  <a:srgbClr val="008B94"/>
  <a:srgbClr val="D77440"/>
  <a:srgbClr val="BA58C9"/>
  <a:srgbClr val="3A96DD"/>
  <a:srgbClr val="E3008C"/>
  <a:srgbClr val="C36BD1"/>
  <a:srgbClr val="D06228"/>
  <a:srgbClr val="57811B"/>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000">
  <a:srgbClr val="637CEF"/>
  <a:srgbClr val="E3008C"/>
  <a:srgbClr val="2AA0A4"/>
  <a:srgbClr val="9373C0"/>
  <a:srgbClr val="13A10E"/>
  <a:srgbClr val="3A96DD"/>
  <a:srgbClr val="CA5010"/>
  <a:srgbClr val="57811B"/>
  <a:srgbClr val="B146C2"/>
  <a:srgbClr val="AE8C00"/>
  <a:srgbClr val="AE8C00"/>
  <a:srgbClr val="637CEF"/>
  <a:srgbClr val="EE5FB7"/>
  <a:srgbClr val="008B94"/>
  <a:srgbClr val="D77440"/>
  <a:srgbClr val="BA58C9"/>
  <a:srgbClr val="3A96DD"/>
  <a:srgbClr val="E3008C"/>
  <a:srgbClr val="C36BD1"/>
  <a:srgbClr val="D06228"/>
  <a:srgbClr val="57811B"/>
</cs:colorStyle>
</file>

<file path=xl/charts/colors23.xml><?xml version="1.0" encoding="utf-8"?>
<cs:colorStyle xmlns:cs="http://schemas.microsoft.com/office/drawing/2012/chartStyle" xmlns:a="http://schemas.openxmlformats.org/drawingml/2006/main" meth="cycle" id="10000">
  <a:srgbClr val="637CEF"/>
  <a:srgbClr val="E3008C"/>
  <a:srgbClr val="2AA0A4"/>
  <a:srgbClr val="9373C0"/>
  <a:srgbClr val="13A10E"/>
  <a:srgbClr val="3A96DD"/>
  <a:srgbClr val="CA5010"/>
  <a:srgbClr val="57811B"/>
  <a:srgbClr val="B146C2"/>
  <a:srgbClr val="AE8C00"/>
  <a:srgbClr val="AE8C00"/>
  <a:srgbClr val="637CEF"/>
  <a:srgbClr val="EE5FB7"/>
  <a:srgbClr val="008B94"/>
  <a:srgbClr val="D77440"/>
  <a:srgbClr val="BA58C9"/>
  <a:srgbClr val="3A96DD"/>
  <a:srgbClr val="E3008C"/>
  <a:srgbClr val="C36BD1"/>
  <a:srgbClr val="D06228"/>
  <a:srgbClr val="57811B"/>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000">
  <a:srgbClr val="637CEF"/>
  <a:srgbClr val="E3008C"/>
  <a:srgbClr val="2AA0A4"/>
  <a:srgbClr val="9373C0"/>
  <a:srgbClr val="13A10E"/>
  <a:srgbClr val="3A96DD"/>
  <a:srgbClr val="CA5010"/>
  <a:srgbClr val="57811B"/>
  <a:srgbClr val="B146C2"/>
  <a:srgbClr val="AE8C00"/>
  <a:srgbClr val="AE8C00"/>
  <a:srgbClr val="637CEF"/>
  <a:srgbClr val="EE5FB7"/>
  <a:srgbClr val="008B94"/>
  <a:srgbClr val="D77440"/>
  <a:srgbClr val="BA58C9"/>
  <a:srgbClr val="3A96DD"/>
  <a:srgbClr val="E3008C"/>
  <a:srgbClr val="C36BD1"/>
  <a:srgbClr val="D06228"/>
  <a:srgbClr val="57811B"/>
</cs:colorStyle>
</file>

<file path=xl/charts/colors26.xml><?xml version="1.0" encoding="utf-8"?>
<cs:colorStyle xmlns:cs="http://schemas.microsoft.com/office/drawing/2012/chartStyle" xmlns:a="http://schemas.openxmlformats.org/drawingml/2006/main" meth="cycle" id="10000">
  <a:srgbClr val="637CEF"/>
  <a:srgbClr val="E3008C"/>
  <a:srgbClr val="2AA0A4"/>
  <a:srgbClr val="9373C0"/>
  <a:srgbClr val="13A10E"/>
  <a:srgbClr val="3A96DD"/>
  <a:srgbClr val="CA5010"/>
  <a:srgbClr val="57811B"/>
  <a:srgbClr val="B146C2"/>
  <a:srgbClr val="AE8C00"/>
  <a:srgbClr val="AE8C00"/>
  <a:srgbClr val="637CEF"/>
  <a:srgbClr val="EE5FB7"/>
  <a:srgbClr val="008B94"/>
  <a:srgbClr val="D77440"/>
  <a:srgbClr val="BA58C9"/>
  <a:srgbClr val="3A96DD"/>
  <a:srgbClr val="E3008C"/>
  <a:srgbClr val="C36BD1"/>
  <a:srgbClr val="D06228"/>
  <a:srgbClr val="57811B"/>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0000">
  <a:srgbClr val="637CEF"/>
  <a:srgbClr val="E3008C"/>
  <a:srgbClr val="2AA0A4"/>
  <a:srgbClr val="9373C0"/>
  <a:srgbClr val="13A10E"/>
  <a:srgbClr val="3A96DD"/>
  <a:srgbClr val="CA5010"/>
  <a:srgbClr val="57811B"/>
  <a:srgbClr val="B146C2"/>
  <a:srgbClr val="AE8C00"/>
  <a:srgbClr val="AE8C00"/>
  <a:srgbClr val="637CEF"/>
  <a:srgbClr val="EE5FB7"/>
  <a:srgbClr val="008B94"/>
  <a:srgbClr val="D77440"/>
  <a:srgbClr val="BA58C9"/>
  <a:srgbClr val="3A96DD"/>
  <a:srgbClr val="E3008C"/>
  <a:srgbClr val="C36BD1"/>
  <a:srgbClr val="D06228"/>
  <a:srgbClr val="57811B"/>
</cs:colorStyle>
</file>

<file path=xl/charts/colors29.xml><?xml version="1.0" encoding="utf-8"?>
<cs:colorStyle xmlns:cs="http://schemas.microsoft.com/office/drawing/2012/chartStyle" xmlns:a="http://schemas.openxmlformats.org/drawingml/2006/main" meth="cycle" id="10000">
  <a:srgbClr val="637CEF"/>
  <a:srgbClr val="E3008C"/>
  <a:srgbClr val="2AA0A4"/>
  <a:srgbClr val="9373C0"/>
  <a:srgbClr val="13A10E"/>
  <a:srgbClr val="3A96DD"/>
  <a:srgbClr val="CA5010"/>
  <a:srgbClr val="57811B"/>
  <a:srgbClr val="B146C2"/>
  <a:srgbClr val="AE8C00"/>
  <a:srgbClr val="AE8C00"/>
  <a:srgbClr val="637CEF"/>
  <a:srgbClr val="EE5FB7"/>
  <a:srgbClr val="008B94"/>
  <a:srgbClr val="D77440"/>
  <a:srgbClr val="BA58C9"/>
  <a:srgbClr val="3A96DD"/>
  <a:srgbClr val="E3008C"/>
  <a:srgbClr val="C36BD1"/>
  <a:srgbClr val="D06228"/>
  <a:srgbClr val="57811B"/>
</cs:colorStyle>
</file>

<file path=xl/charts/colors3.xml><?xml version="1.0" encoding="utf-8"?>
<cs:colorStyle xmlns:cs="http://schemas.microsoft.com/office/drawing/2012/chartStyle" xmlns:a="http://schemas.openxmlformats.org/drawingml/2006/main" meth="cycle" id="10000">
  <a:srgbClr val="637CEF"/>
  <a:srgbClr val="E3008C"/>
  <a:srgbClr val="2AA0A4"/>
  <a:srgbClr val="9373C0"/>
  <a:srgbClr val="13A10E"/>
  <a:srgbClr val="3A96DD"/>
  <a:srgbClr val="CA5010"/>
  <a:srgbClr val="57811B"/>
  <a:srgbClr val="B146C2"/>
  <a:srgbClr val="AE8C00"/>
  <a:srgbClr val="AE8C00"/>
  <a:srgbClr val="637CEF"/>
  <a:srgbClr val="EE5FB7"/>
  <a:srgbClr val="008B94"/>
  <a:srgbClr val="D77440"/>
  <a:srgbClr val="BA58C9"/>
  <a:srgbClr val="3A96DD"/>
  <a:srgbClr val="E3008C"/>
  <a:srgbClr val="C36BD1"/>
  <a:srgbClr val="D06228"/>
  <a:srgbClr val="57811B"/>
</cs:colorStyle>
</file>

<file path=xl/charts/colors30.xml><?xml version="1.0" encoding="utf-8"?>
<cs:colorStyle xmlns:cs="http://schemas.microsoft.com/office/drawing/2012/chartStyle" xmlns:a="http://schemas.openxmlformats.org/drawingml/2006/main" meth="cycle" id="10000">
  <a:srgbClr val="637CEF"/>
  <a:srgbClr val="E3008C"/>
  <a:srgbClr val="2AA0A4"/>
  <a:srgbClr val="9373C0"/>
  <a:srgbClr val="13A10E"/>
  <a:srgbClr val="3A96DD"/>
  <a:srgbClr val="CA5010"/>
  <a:srgbClr val="57811B"/>
  <a:srgbClr val="B146C2"/>
  <a:srgbClr val="AE8C00"/>
  <a:srgbClr val="AE8C00"/>
  <a:srgbClr val="637CEF"/>
  <a:srgbClr val="EE5FB7"/>
  <a:srgbClr val="008B94"/>
  <a:srgbClr val="D77440"/>
  <a:srgbClr val="BA58C9"/>
  <a:srgbClr val="3A96DD"/>
  <a:srgbClr val="E3008C"/>
  <a:srgbClr val="C36BD1"/>
  <a:srgbClr val="D06228"/>
  <a:srgbClr val="57811B"/>
</cs:colorStyle>
</file>

<file path=xl/charts/colors31.xml><?xml version="1.0" encoding="utf-8"?>
<cs:colorStyle xmlns:cs="http://schemas.microsoft.com/office/drawing/2012/chartStyle" xmlns:a="http://schemas.openxmlformats.org/drawingml/2006/main" meth="cycle" id="10000">
  <a:srgbClr val="637CEF"/>
  <a:srgbClr val="E3008C"/>
  <a:srgbClr val="2AA0A4"/>
  <a:srgbClr val="9373C0"/>
  <a:srgbClr val="13A10E"/>
  <a:srgbClr val="3A96DD"/>
  <a:srgbClr val="CA5010"/>
  <a:srgbClr val="57811B"/>
  <a:srgbClr val="B146C2"/>
  <a:srgbClr val="AE8C00"/>
  <a:srgbClr val="AE8C00"/>
  <a:srgbClr val="637CEF"/>
  <a:srgbClr val="EE5FB7"/>
  <a:srgbClr val="008B94"/>
  <a:srgbClr val="D77440"/>
  <a:srgbClr val="BA58C9"/>
  <a:srgbClr val="3A96DD"/>
  <a:srgbClr val="E3008C"/>
  <a:srgbClr val="C36BD1"/>
  <a:srgbClr val="D06228"/>
  <a:srgbClr val="57811B"/>
</cs:colorStyle>
</file>

<file path=xl/charts/colors4.xml><?xml version="1.0" encoding="utf-8"?>
<cs:colorStyle xmlns:cs="http://schemas.microsoft.com/office/drawing/2012/chartStyle" xmlns:a="http://schemas.openxmlformats.org/drawingml/2006/main" meth="cycle" id="10000">
  <a:srgbClr val="637CEF"/>
  <a:srgbClr val="E3008C"/>
  <a:srgbClr val="2AA0A4"/>
  <a:srgbClr val="9373C0"/>
  <a:srgbClr val="13A10E"/>
  <a:srgbClr val="3A96DD"/>
  <a:srgbClr val="CA5010"/>
  <a:srgbClr val="57811B"/>
  <a:srgbClr val="B146C2"/>
  <a:srgbClr val="AE8C00"/>
  <a:srgbClr val="AE8C00"/>
  <a:srgbClr val="637CEF"/>
  <a:srgbClr val="EE5FB7"/>
  <a:srgbClr val="008B94"/>
  <a:srgbClr val="D77440"/>
  <a:srgbClr val="BA58C9"/>
  <a:srgbClr val="3A96DD"/>
  <a:srgbClr val="E3008C"/>
  <a:srgbClr val="C36BD1"/>
  <a:srgbClr val="D06228"/>
  <a:srgbClr val="57811B"/>
</cs:colorStyle>
</file>

<file path=xl/charts/colors5.xml><?xml version="1.0" encoding="utf-8"?>
<cs:colorStyle xmlns:cs="http://schemas.microsoft.com/office/drawing/2012/chartStyle" xmlns:a="http://schemas.openxmlformats.org/drawingml/2006/main" meth="cycle" id="10000">
  <a:srgbClr val="637CEF"/>
  <a:srgbClr val="E3008C"/>
  <a:srgbClr val="2AA0A4"/>
  <a:srgbClr val="9373C0"/>
  <a:srgbClr val="13A10E"/>
  <a:srgbClr val="3A96DD"/>
  <a:srgbClr val="CA5010"/>
  <a:srgbClr val="57811B"/>
  <a:srgbClr val="B146C2"/>
  <a:srgbClr val="AE8C00"/>
  <a:srgbClr val="AE8C00"/>
  <a:srgbClr val="637CEF"/>
  <a:srgbClr val="EE5FB7"/>
  <a:srgbClr val="008B94"/>
  <a:srgbClr val="D77440"/>
  <a:srgbClr val="BA58C9"/>
  <a:srgbClr val="3A96DD"/>
  <a:srgbClr val="E3008C"/>
  <a:srgbClr val="C36BD1"/>
  <a:srgbClr val="D06228"/>
  <a:srgbClr val="57811B"/>
</cs:colorStyle>
</file>

<file path=xl/charts/colors6.xml><?xml version="1.0" encoding="utf-8"?>
<cs:colorStyle xmlns:cs="http://schemas.microsoft.com/office/drawing/2012/chartStyle" xmlns:a="http://schemas.openxmlformats.org/drawingml/2006/main" meth="cycle" id="10000">
  <a:srgbClr val="637CEF"/>
  <a:srgbClr val="E3008C"/>
  <a:srgbClr val="2AA0A4"/>
  <a:srgbClr val="9373C0"/>
  <a:srgbClr val="13A10E"/>
  <a:srgbClr val="3A96DD"/>
  <a:srgbClr val="CA5010"/>
  <a:srgbClr val="57811B"/>
  <a:srgbClr val="B146C2"/>
  <a:srgbClr val="AE8C00"/>
  <a:srgbClr val="AE8C00"/>
  <a:srgbClr val="637CEF"/>
  <a:srgbClr val="EE5FB7"/>
  <a:srgbClr val="008B94"/>
  <a:srgbClr val="D77440"/>
  <a:srgbClr val="BA58C9"/>
  <a:srgbClr val="3A96DD"/>
  <a:srgbClr val="E3008C"/>
  <a:srgbClr val="C36BD1"/>
  <a:srgbClr val="D06228"/>
  <a:srgbClr val="57811B"/>
</cs:colorStyle>
</file>

<file path=xl/charts/colors7.xml><?xml version="1.0" encoding="utf-8"?>
<cs:colorStyle xmlns:cs="http://schemas.microsoft.com/office/drawing/2012/chartStyle" xmlns:a="http://schemas.openxmlformats.org/drawingml/2006/main" meth="cycle" id="10000">
  <a:srgbClr val="637CEF"/>
  <a:srgbClr val="E3008C"/>
  <a:srgbClr val="2AA0A4"/>
  <a:srgbClr val="9373C0"/>
  <a:srgbClr val="13A10E"/>
  <a:srgbClr val="3A96DD"/>
  <a:srgbClr val="CA5010"/>
  <a:srgbClr val="57811B"/>
  <a:srgbClr val="B146C2"/>
  <a:srgbClr val="AE8C00"/>
  <a:srgbClr val="AE8C00"/>
  <a:srgbClr val="637CEF"/>
  <a:srgbClr val="EE5FB7"/>
  <a:srgbClr val="008B94"/>
  <a:srgbClr val="D77440"/>
  <a:srgbClr val="BA58C9"/>
  <a:srgbClr val="3A96DD"/>
  <a:srgbClr val="E3008C"/>
  <a:srgbClr val="C36BD1"/>
  <a:srgbClr val="D06228"/>
  <a:srgbClr val="57811B"/>
</cs:colorStyle>
</file>

<file path=xl/charts/colors8.xml><?xml version="1.0" encoding="utf-8"?>
<cs:colorStyle xmlns:cs="http://schemas.microsoft.com/office/drawing/2012/chartStyle" xmlns:a="http://schemas.openxmlformats.org/drawingml/2006/main" meth="cycle" id="10000">
  <a:srgbClr val="637CEF"/>
  <a:srgbClr val="E3008C"/>
  <a:srgbClr val="2AA0A4"/>
  <a:srgbClr val="9373C0"/>
  <a:srgbClr val="13A10E"/>
  <a:srgbClr val="3A96DD"/>
  <a:srgbClr val="CA5010"/>
  <a:srgbClr val="57811B"/>
  <a:srgbClr val="B146C2"/>
  <a:srgbClr val="AE8C00"/>
  <a:srgbClr val="AE8C00"/>
  <a:srgbClr val="637CEF"/>
  <a:srgbClr val="EE5FB7"/>
  <a:srgbClr val="008B94"/>
  <a:srgbClr val="D77440"/>
  <a:srgbClr val="BA58C9"/>
  <a:srgbClr val="3A96DD"/>
  <a:srgbClr val="E3008C"/>
  <a:srgbClr val="C36BD1"/>
  <a:srgbClr val="D06228"/>
  <a:srgbClr val="57811B"/>
</cs:colorStyle>
</file>

<file path=xl/charts/colors9.xml><?xml version="1.0" encoding="utf-8"?>
<cs:colorStyle xmlns:cs="http://schemas.microsoft.com/office/drawing/2012/chartStyle" xmlns:a="http://schemas.openxmlformats.org/drawingml/2006/main" meth="cycle" id="10000">
  <a:srgbClr val="637CEF"/>
  <a:srgbClr val="E3008C"/>
  <a:srgbClr val="2AA0A4"/>
  <a:srgbClr val="9373C0"/>
  <a:srgbClr val="13A10E"/>
  <a:srgbClr val="3A96DD"/>
  <a:srgbClr val="CA5010"/>
  <a:srgbClr val="57811B"/>
  <a:srgbClr val="B146C2"/>
  <a:srgbClr val="AE8C00"/>
  <a:srgbClr val="AE8C00"/>
  <a:srgbClr val="637CEF"/>
  <a:srgbClr val="EE5FB7"/>
  <a:srgbClr val="008B94"/>
  <a:srgbClr val="D77440"/>
  <a:srgbClr val="BA58C9"/>
  <a:srgbClr val="3A96DD"/>
  <a:srgbClr val="E3008C"/>
  <a:srgbClr val="C36BD1"/>
  <a:srgbClr val="D06228"/>
  <a:srgbClr val="57811B"/>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0.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18.xml.rels><?xml version="1.0" encoding="UTF-8" standalone="yes"?>
<Relationships xmlns="http://schemas.openxmlformats.org/package/2006/relationships"><Relationship Id="rId1" Type="http://schemas.openxmlformats.org/officeDocument/2006/relationships/chart" Target="../charts/chart18.xml"/></Relationships>
</file>

<file path=xl/drawings/_rels/drawing19.xml.rels><?xml version="1.0" encoding="UTF-8" standalone="yes"?>
<Relationships xmlns="http://schemas.openxmlformats.org/package/2006/relationships"><Relationship Id="rId1" Type="http://schemas.openxmlformats.org/officeDocument/2006/relationships/chart" Target="../charts/chart19.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20.xml.rels><?xml version="1.0" encoding="UTF-8" standalone="yes"?>
<Relationships xmlns="http://schemas.openxmlformats.org/package/2006/relationships"><Relationship Id="rId1" Type="http://schemas.openxmlformats.org/officeDocument/2006/relationships/chart" Target="../charts/chart20.xml"/></Relationships>
</file>

<file path=xl/drawings/_rels/drawing21.xml.rels><?xml version="1.0" encoding="UTF-8" standalone="yes"?>
<Relationships xmlns="http://schemas.openxmlformats.org/package/2006/relationships"><Relationship Id="rId1" Type="http://schemas.openxmlformats.org/officeDocument/2006/relationships/chart" Target="../charts/chart21.xml"/></Relationships>
</file>

<file path=xl/drawings/_rels/drawing22.xml.rels><?xml version="1.0" encoding="UTF-8" standalone="yes"?>
<Relationships xmlns="http://schemas.openxmlformats.org/package/2006/relationships"><Relationship Id="rId1" Type="http://schemas.openxmlformats.org/officeDocument/2006/relationships/chart" Target="../charts/chart22.xml"/></Relationships>
</file>

<file path=xl/drawings/_rels/drawing23.xml.rels><?xml version="1.0" encoding="UTF-8" standalone="yes"?>
<Relationships xmlns="http://schemas.openxmlformats.org/package/2006/relationships"><Relationship Id="rId1" Type="http://schemas.openxmlformats.org/officeDocument/2006/relationships/chart" Target="../charts/chart23.xml"/></Relationships>
</file>

<file path=xl/drawings/_rels/drawing24.xml.rels><?xml version="1.0" encoding="UTF-8" standalone="yes"?>
<Relationships xmlns="http://schemas.openxmlformats.org/package/2006/relationships"><Relationship Id="rId1" Type="http://schemas.openxmlformats.org/officeDocument/2006/relationships/chart" Target="../charts/chart24.xml"/></Relationships>
</file>

<file path=xl/drawings/_rels/drawing25.xml.rels><?xml version="1.0" encoding="UTF-8" standalone="yes"?>
<Relationships xmlns="http://schemas.openxmlformats.org/package/2006/relationships"><Relationship Id="rId1" Type="http://schemas.openxmlformats.org/officeDocument/2006/relationships/chart" Target="../charts/chart25.xml"/></Relationships>
</file>

<file path=xl/drawings/_rels/drawing26.xml.rels><?xml version="1.0" encoding="UTF-8" standalone="yes"?>
<Relationships xmlns="http://schemas.openxmlformats.org/package/2006/relationships"><Relationship Id="rId2" Type="http://schemas.openxmlformats.org/officeDocument/2006/relationships/chart" Target="../charts/chart27.xml"/><Relationship Id="rId1" Type="http://schemas.openxmlformats.org/officeDocument/2006/relationships/chart" Target="../charts/chart26.xml"/></Relationships>
</file>

<file path=xl/drawings/_rels/drawing27.xml.rels><?xml version="1.0" encoding="UTF-8" standalone="yes"?>
<Relationships xmlns="http://schemas.openxmlformats.org/package/2006/relationships"><Relationship Id="rId1" Type="http://schemas.openxmlformats.org/officeDocument/2006/relationships/chart" Target="../charts/chart28.xml"/></Relationships>
</file>

<file path=xl/drawings/_rels/drawing28.xml.rels><?xml version="1.0" encoding="UTF-8" standalone="yes"?>
<Relationships xmlns="http://schemas.openxmlformats.org/package/2006/relationships"><Relationship Id="rId1" Type="http://schemas.openxmlformats.org/officeDocument/2006/relationships/chart" Target="../charts/chart29.xml"/></Relationships>
</file>

<file path=xl/drawings/_rels/drawing29.xml.rels><?xml version="1.0" encoding="UTF-8" standalone="yes"?>
<Relationships xmlns="http://schemas.openxmlformats.org/package/2006/relationships"><Relationship Id="rId3" Type="http://schemas.openxmlformats.org/officeDocument/2006/relationships/image" Target="../media/image1.emf"/><Relationship Id="rId2" Type="http://schemas.openxmlformats.org/officeDocument/2006/relationships/chart" Target="../charts/chart31.xml"/><Relationship Id="rId1" Type="http://schemas.openxmlformats.org/officeDocument/2006/relationships/chart" Target="../charts/chart30.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30.xml.rels><?xml version="1.0" encoding="UTF-8" standalone="yes"?>
<Relationships xmlns="http://schemas.openxmlformats.org/package/2006/relationships"><Relationship Id="rId1" Type="http://schemas.openxmlformats.org/officeDocument/2006/relationships/image" Target="../media/image2.tmp"/></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5</xdr:col>
      <xdr:colOff>400050</xdr:colOff>
      <xdr:row>5</xdr:row>
      <xdr:rowOff>142875</xdr:rowOff>
    </xdr:from>
    <xdr:to>
      <xdr:col>13</xdr:col>
      <xdr:colOff>581025</xdr:colOff>
      <xdr:row>22</xdr:row>
      <xdr:rowOff>180975</xdr:rowOff>
    </xdr:to>
    <xdr:graphicFrame macro="">
      <xdr:nvGraphicFramePr>
        <xdr:cNvPr id="3" name="Chart 2">
          <a:extLst>
            <a:ext uri="{FF2B5EF4-FFF2-40B4-BE49-F238E27FC236}">
              <a16:creationId xmlns:a16="http://schemas.microsoft.com/office/drawing/2014/main" id="{73DB9BBC-C44C-7575-0048-CBB84FB61262}"/>
            </a:ext>
            <a:ext uri="{147F2762-F138-4A5C-976F-8EAC2B608ADB}">
              <a16:predDERef xmlns:a16="http://schemas.microsoft.com/office/drawing/2014/main" pred="{31138943-4B3E-46F9-B6A5-10DB07E4112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4</xdr:col>
      <xdr:colOff>1181100</xdr:colOff>
      <xdr:row>2</xdr:row>
      <xdr:rowOff>85725</xdr:rowOff>
    </xdr:from>
    <xdr:to>
      <xdr:col>13</xdr:col>
      <xdr:colOff>104775</xdr:colOff>
      <xdr:row>15</xdr:row>
      <xdr:rowOff>152400</xdr:rowOff>
    </xdr:to>
    <xdr:graphicFrame macro="">
      <xdr:nvGraphicFramePr>
        <xdr:cNvPr id="2" name="Chart 1">
          <a:extLst>
            <a:ext uri="{FF2B5EF4-FFF2-40B4-BE49-F238E27FC236}">
              <a16:creationId xmlns:a16="http://schemas.microsoft.com/office/drawing/2014/main" id="{8C8865E6-B48C-7A9E-C93D-18D30FF105A3}"/>
            </a:ext>
            <a:ext uri="{147F2762-F138-4A5C-976F-8EAC2B608ADB}">
              <a16:predDERef xmlns:a16="http://schemas.microsoft.com/office/drawing/2014/main" pred="{FF3D8AA9-7A21-4033-8372-18D6388BB23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6</xdr:col>
      <xdr:colOff>381000</xdr:colOff>
      <xdr:row>1</xdr:row>
      <xdr:rowOff>142875</xdr:rowOff>
    </xdr:from>
    <xdr:to>
      <xdr:col>14</xdr:col>
      <xdr:colOff>314325</xdr:colOff>
      <xdr:row>16</xdr:row>
      <xdr:rowOff>152400</xdr:rowOff>
    </xdr:to>
    <xdr:graphicFrame macro="">
      <xdr:nvGraphicFramePr>
        <xdr:cNvPr id="3" name="Chart 2">
          <a:extLst>
            <a:ext uri="{FF2B5EF4-FFF2-40B4-BE49-F238E27FC236}">
              <a16:creationId xmlns:a16="http://schemas.microsoft.com/office/drawing/2014/main" id="{9A5C4B75-48E2-A52E-071B-BA5EDA6E938A}"/>
            </a:ext>
            <a:ext uri="{147F2762-F138-4A5C-976F-8EAC2B608ADB}">
              <a16:predDERef xmlns:a16="http://schemas.microsoft.com/office/drawing/2014/main" pred="{1D35AA46-35E8-4D62-B1BC-BE95EA983D4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4</xdr:col>
      <xdr:colOff>419100</xdr:colOff>
      <xdr:row>2</xdr:row>
      <xdr:rowOff>161925</xdr:rowOff>
    </xdr:from>
    <xdr:to>
      <xdr:col>13</xdr:col>
      <xdr:colOff>419100</xdr:colOff>
      <xdr:row>16</xdr:row>
      <xdr:rowOff>142875</xdr:rowOff>
    </xdr:to>
    <xdr:graphicFrame macro="">
      <xdr:nvGraphicFramePr>
        <xdr:cNvPr id="3" name="Chart 2">
          <a:extLst>
            <a:ext uri="{FF2B5EF4-FFF2-40B4-BE49-F238E27FC236}">
              <a16:creationId xmlns:a16="http://schemas.microsoft.com/office/drawing/2014/main" id="{C491F079-DA23-4F9D-0E63-CB73ADD28184}"/>
            </a:ext>
            <a:ext uri="{147F2762-F138-4A5C-976F-8EAC2B608ADB}">
              <a16:predDERef xmlns:a16="http://schemas.microsoft.com/office/drawing/2014/main" pred="{A2D4C2ED-C91F-4C3E-9472-20690EB7325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3</xdr:col>
      <xdr:colOff>628650</xdr:colOff>
      <xdr:row>2</xdr:row>
      <xdr:rowOff>123825</xdr:rowOff>
    </xdr:from>
    <xdr:to>
      <xdr:col>11</xdr:col>
      <xdr:colOff>47625</xdr:colOff>
      <xdr:row>16</xdr:row>
      <xdr:rowOff>9525</xdr:rowOff>
    </xdr:to>
    <xdr:graphicFrame macro="">
      <xdr:nvGraphicFramePr>
        <xdr:cNvPr id="3" name="Chart 2">
          <a:extLst>
            <a:ext uri="{FF2B5EF4-FFF2-40B4-BE49-F238E27FC236}">
              <a16:creationId xmlns:a16="http://schemas.microsoft.com/office/drawing/2014/main" id="{23623815-1D5E-9AC7-3AEC-03AA1530FED2}"/>
            </a:ext>
            <a:ext uri="{147F2762-F138-4A5C-976F-8EAC2B608ADB}">
              <a16:predDERef xmlns:a16="http://schemas.microsoft.com/office/drawing/2014/main" pred="{7F2284A4-7D0D-4517-9AAA-5D88761B5A3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8</xdr:col>
      <xdr:colOff>323850</xdr:colOff>
      <xdr:row>2</xdr:row>
      <xdr:rowOff>0</xdr:rowOff>
    </xdr:from>
    <xdr:to>
      <xdr:col>17</xdr:col>
      <xdr:colOff>85725</xdr:colOff>
      <xdr:row>17</xdr:row>
      <xdr:rowOff>114300</xdr:rowOff>
    </xdr:to>
    <xdr:graphicFrame macro="">
      <xdr:nvGraphicFramePr>
        <xdr:cNvPr id="3" name="Chart 2">
          <a:extLst>
            <a:ext uri="{FF2B5EF4-FFF2-40B4-BE49-F238E27FC236}">
              <a16:creationId xmlns:a16="http://schemas.microsoft.com/office/drawing/2014/main" id="{FB406D60-7758-C7C5-EFB7-D7091583757B}"/>
            </a:ext>
            <a:ext uri="{147F2762-F138-4A5C-976F-8EAC2B608ADB}">
              <a16:predDERef xmlns:a16="http://schemas.microsoft.com/office/drawing/2014/main" pred="{933B8E0C-CD0B-4053-AD74-C032703A2B3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5</xdr:col>
      <xdr:colOff>114300</xdr:colOff>
      <xdr:row>2</xdr:row>
      <xdr:rowOff>28574</xdr:rowOff>
    </xdr:from>
    <xdr:to>
      <xdr:col>12</xdr:col>
      <xdr:colOff>419100</xdr:colOff>
      <xdr:row>17</xdr:row>
      <xdr:rowOff>66674</xdr:rowOff>
    </xdr:to>
    <xdr:graphicFrame macro="">
      <xdr:nvGraphicFramePr>
        <xdr:cNvPr id="3" name="Chart 2">
          <a:extLst>
            <a:ext uri="{FF2B5EF4-FFF2-40B4-BE49-F238E27FC236}">
              <a16:creationId xmlns:a16="http://schemas.microsoft.com/office/drawing/2014/main" id="{018A8CC5-D224-106C-00CE-FA0BF7E67CC9}"/>
            </a:ext>
            <a:ext uri="{147F2762-F138-4A5C-976F-8EAC2B608ADB}">
              <a16:predDERef xmlns:a16="http://schemas.microsoft.com/office/drawing/2014/main" pred="{BEE727F8-38F4-45F5-B647-EAFBA75A537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4</xdr:col>
      <xdr:colOff>485775</xdr:colOff>
      <xdr:row>2</xdr:row>
      <xdr:rowOff>38100</xdr:rowOff>
    </xdr:from>
    <xdr:to>
      <xdr:col>12</xdr:col>
      <xdr:colOff>19050</xdr:colOff>
      <xdr:row>14</xdr:row>
      <xdr:rowOff>85725</xdr:rowOff>
    </xdr:to>
    <xdr:graphicFrame macro="">
      <xdr:nvGraphicFramePr>
        <xdr:cNvPr id="2" name="Chart 1">
          <a:extLst>
            <a:ext uri="{FF2B5EF4-FFF2-40B4-BE49-F238E27FC236}">
              <a16:creationId xmlns:a16="http://schemas.microsoft.com/office/drawing/2014/main" id="{FE61BA9C-0398-FEDB-5C50-CDB1416FF7AC}"/>
            </a:ext>
            <a:ext uri="{147F2762-F138-4A5C-976F-8EAC2B608ADB}">
              <a16:predDERef xmlns:a16="http://schemas.microsoft.com/office/drawing/2014/main" pred="{B6347850-1911-40B2-A398-72AFB515F26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161926</xdr:colOff>
      <xdr:row>3</xdr:row>
      <xdr:rowOff>76200</xdr:rowOff>
    </xdr:from>
    <xdr:to>
      <xdr:col>9</xdr:col>
      <xdr:colOff>257175</xdr:colOff>
      <xdr:row>5</xdr:row>
      <xdr:rowOff>180976</xdr:rowOff>
    </xdr:to>
    <xdr:sp macro="" textlink="">
      <xdr:nvSpPr>
        <xdr:cNvPr id="3" name="TextBox 2">
          <a:extLst>
            <a:ext uri="{FF2B5EF4-FFF2-40B4-BE49-F238E27FC236}">
              <a16:creationId xmlns:a16="http://schemas.microsoft.com/office/drawing/2014/main" id="{E409CF18-2AA4-7169-E9FE-E3EAC63A44F2}"/>
            </a:ext>
            <a:ext uri="{147F2762-F138-4A5C-976F-8EAC2B608ADB}">
              <a16:predDERef xmlns:a16="http://schemas.microsoft.com/office/drawing/2014/main" pred="{FE61BA9C-0398-FEDB-5C50-CDB1416FF7AC}"/>
            </a:ext>
          </a:extLst>
        </xdr:cNvPr>
        <xdr:cNvSpPr txBox="1"/>
      </xdr:nvSpPr>
      <xdr:spPr>
        <a:xfrm>
          <a:off x="5353051" y="1038225"/>
          <a:ext cx="704849" cy="485776"/>
        </a:xfrm>
        <a:prstGeom prst="rect">
          <a:avLst/>
        </a:prstGeom>
        <a:solidFill>
          <a:schemeClr val="lt1"/>
        </a:solidFill>
        <a:ln w="9525" cmpd="sng">
          <a:solidFill>
            <a:schemeClr val="lt1">
              <a:shade val="50000"/>
            </a:schemeClr>
          </a:solidFill>
        </a:ln>
      </xdr:spPr>
      <xdr:txBody>
        <a:bodyPr spcFirstLastPara="0" vertOverflow="clip" horzOverflow="clip" wrap="square" lIns="91440" tIns="45720" rIns="91440" bIns="45720" rtlCol="0" anchor="t">
          <a:noAutofit/>
        </a:bodyPr>
        <a:lstStyle/>
        <a:p>
          <a:pPr marL="0" indent="0" algn="l"/>
          <a:r>
            <a:rPr lang="en-US" sz="1100" b="1" u="none" strike="noStrike">
              <a:solidFill>
                <a:sysClr val="windowText" lastClr="000000"/>
              </a:solidFill>
              <a:latin typeface="Georgia" panose="02040502050405020303" pitchFamily="18" charset="0"/>
            </a:rPr>
            <a:t>CAGR</a:t>
          </a:r>
        </a:p>
        <a:p>
          <a:pPr marL="0" indent="0" algn="l"/>
          <a:r>
            <a:rPr lang="en-US" sz="1100" b="1" u="none" strike="noStrike">
              <a:solidFill>
                <a:sysClr val="windowText" lastClr="000000"/>
              </a:solidFill>
              <a:latin typeface="Georgia" panose="02040502050405020303" pitchFamily="18" charset="0"/>
            </a:rPr>
            <a:t>62.5 %</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7</xdr:col>
      <xdr:colOff>114300</xdr:colOff>
      <xdr:row>3</xdr:row>
      <xdr:rowOff>28575</xdr:rowOff>
    </xdr:from>
    <xdr:to>
      <xdr:col>13</xdr:col>
      <xdr:colOff>590550</xdr:colOff>
      <xdr:row>11</xdr:row>
      <xdr:rowOff>114300</xdr:rowOff>
    </xdr:to>
    <xdr:graphicFrame macro="">
      <xdr:nvGraphicFramePr>
        <xdr:cNvPr id="3" name="Chart 2">
          <a:extLst>
            <a:ext uri="{FF2B5EF4-FFF2-40B4-BE49-F238E27FC236}">
              <a16:creationId xmlns:a16="http://schemas.microsoft.com/office/drawing/2014/main" id="{37FE0670-58D3-B487-F5BC-E30ED30C268E}"/>
            </a:ext>
            <a:ext uri="{147F2762-F138-4A5C-976F-8EAC2B608ADB}">
              <a16:predDERef xmlns:a16="http://schemas.microsoft.com/office/drawing/2014/main" pred="{B6D31365-2245-4D50-AC32-6E8FB97FC1A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5</xdr:col>
      <xdr:colOff>85725</xdr:colOff>
      <xdr:row>2</xdr:row>
      <xdr:rowOff>285750</xdr:rowOff>
    </xdr:from>
    <xdr:to>
      <xdr:col>13</xdr:col>
      <xdr:colOff>485775</xdr:colOff>
      <xdr:row>13</xdr:row>
      <xdr:rowOff>19050</xdr:rowOff>
    </xdr:to>
    <xdr:graphicFrame macro="">
      <xdr:nvGraphicFramePr>
        <xdr:cNvPr id="3" name="Chart 2">
          <a:extLst>
            <a:ext uri="{FF2B5EF4-FFF2-40B4-BE49-F238E27FC236}">
              <a16:creationId xmlns:a16="http://schemas.microsoft.com/office/drawing/2014/main" id="{5EB11B4A-3109-6A98-EAA0-417248586A3B}"/>
            </a:ext>
            <a:ext uri="{147F2762-F138-4A5C-976F-8EAC2B608ADB}">
              <a16:predDERef xmlns:a16="http://schemas.microsoft.com/office/drawing/2014/main" pred="{AD3B8C11-ECB2-40A1-9C36-B6CDD52AB21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4</xdr:col>
      <xdr:colOff>209550</xdr:colOff>
      <xdr:row>2</xdr:row>
      <xdr:rowOff>219075</xdr:rowOff>
    </xdr:from>
    <xdr:to>
      <xdr:col>11</xdr:col>
      <xdr:colOff>514350</xdr:colOff>
      <xdr:row>14</xdr:row>
      <xdr:rowOff>85725</xdr:rowOff>
    </xdr:to>
    <xdr:graphicFrame macro="">
      <xdr:nvGraphicFramePr>
        <xdr:cNvPr id="2" name="Chart 1">
          <a:extLst>
            <a:ext uri="{FF2B5EF4-FFF2-40B4-BE49-F238E27FC236}">
              <a16:creationId xmlns:a16="http://schemas.microsoft.com/office/drawing/2014/main" id="{975508A3-F25C-7FEE-2DA6-DF264E6F07D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7</xdr:col>
      <xdr:colOff>266700</xdr:colOff>
      <xdr:row>3</xdr:row>
      <xdr:rowOff>66675</xdr:rowOff>
    </xdr:from>
    <xdr:to>
      <xdr:col>12</xdr:col>
      <xdr:colOff>504825</xdr:colOff>
      <xdr:row>14</xdr:row>
      <xdr:rowOff>76200</xdr:rowOff>
    </xdr:to>
    <xdr:graphicFrame macro="">
      <xdr:nvGraphicFramePr>
        <xdr:cNvPr id="3" name="Chart 2">
          <a:extLst>
            <a:ext uri="{FF2B5EF4-FFF2-40B4-BE49-F238E27FC236}">
              <a16:creationId xmlns:a16="http://schemas.microsoft.com/office/drawing/2014/main" id="{3E70F3FF-2C54-D93B-23E5-840CB3BBAE88}"/>
            </a:ext>
            <a:ext uri="{147F2762-F138-4A5C-976F-8EAC2B608ADB}">
              <a16:predDERef xmlns:a16="http://schemas.microsoft.com/office/drawing/2014/main" pred="{4C14A74C-FE92-4793-BD70-39E2231FFD3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xdr:from>
      <xdr:col>4</xdr:col>
      <xdr:colOff>457199</xdr:colOff>
      <xdr:row>2</xdr:row>
      <xdr:rowOff>123825</xdr:rowOff>
    </xdr:from>
    <xdr:to>
      <xdr:col>17</xdr:col>
      <xdr:colOff>28575</xdr:colOff>
      <xdr:row>22</xdr:row>
      <xdr:rowOff>28575</xdr:rowOff>
    </xdr:to>
    <xdr:graphicFrame macro="">
      <xdr:nvGraphicFramePr>
        <xdr:cNvPr id="2" name="Chart 1">
          <a:extLst>
            <a:ext uri="{FF2B5EF4-FFF2-40B4-BE49-F238E27FC236}">
              <a16:creationId xmlns:a16="http://schemas.microsoft.com/office/drawing/2014/main" id="{15630266-09DA-DCAA-2617-0493752DB73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1.xml><?xml version="1.0" encoding="utf-8"?>
<xdr:wsDr xmlns:xdr="http://schemas.openxmlformats.org/drawingml/2006/spreadsheetDrawing" xmlns:a="http://schemas.openxmlformats.org/drawingml/2006/main">
  <xdr:twoCellAnchor>
    <xdr:from>
      <xdr:col>6</xdr:col>
      <xdr:colOff>533400</xdr:colOff>
      <xdr:row>3</xdr:row>
      <xdr:rowOff>38099</xdr:rowOff>
    </xdr:from>
    <xdr:to>
      <xdr:col>13</xdr:col>
      <xdr:colOff>38100</xdr:colOff>
      <xdr:row>17</xdr:row>
      <xdr:rowOff>123824</xdr:rowOff>
    </xdr:to>
    <xdr:graphicFrame macro="">
      <xdr:nvGraphicFramePr>
        <xdr:cNvPr id="2" name="Chart 1">
          <a:extLst>
            <a:ext uri="{FF2B5EF4-FFF2-40B4-BE49-F238E27FC236}">
              <a16:creationId xmlns:a16="http://schemas.microsoft.com/office/drawing/2014/main" id="{848BFF1C-8C69-4111-A890-30E32F26B22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2.xml><?xml version="1.0" encoding="utf-8"?>
<xdr:wsDr xmlns:xdr="http://schemas.openxmlformats.org/drawingml/2006/spreadsheetDrawing" xmlns:a="http://schemas.openxmlformats.org/drawingml/2006/main">
  <xdr:twoCellAnchor>
    <xdr:from>
      <xdr:col>4</xdr:col>
      <xdr:colOff>238125</xdr:colOff>
      <xdr:row>4</xdr:row>
      <xdr:rowOff>95250</xdr:rowOff>
    </xdr:from>
    <xdr:to>
      <xdr:col>11</xdr:col>
      <xdr:colOff>542925</xdr:colOff>
      <xdr:row>18</xdr:row>
      <xdr:rowOff>171450</xdr:rowOff>
    </xdr:to>
    <xdr:graphicFrame macro="">
      <xdr:nvGraphicFramePr>
        <xdr:cNvPr id="3" name="Chart 2">
          <a:extLst>
            <a:ext uri="{FF2B5EF4-FFF2-40B4-BE49-F238E27FC236}">
              <a16:creationId xmlns:a16="http://schemas.microsoft.com/office/drawing/2014/main" id="{88AAE540-2FAD-1585-1043-D79F3A91993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3.xml><?xml version="1.0" encoding="utf-8"?>
<xdr:wsDr xmlns:xdr="http://schemas.openxmlformats.org/drawingml/2006/spreadsheetDrawing" xmlns:a="http://schemas.openxmlformats.org/drawingml/2006/main">
  <xdr:twoCellAnchor>
    <xdr:from>
      <xdr:col>3</xdr:col>
      <xdr:colOff>95250</xdr:colOff>
      <xdr:row>2</xdr:row>
      <xdr:rowOff>180975</xdr:rowOff>
    </xdr:from>
    <xdr:to>
      <xdr:col>10</xdr:col>
      <xdr:colOff>400050</xdr:colOff>
      <xdr:row>16</xdr:row>
      <xdr:rowOff>57150</xdr:rowOff>
    </xdr:to>
    <xdr:graphicFrame macro="">
      <xdr:nvGraphicFramePr>
        <xdr:cNvPr id="3" name="Chart 2">
          <a:extLst>
            <a:ext uri="{FF2B5EF4-FFF2-40B4-BE49-F238E27FC236}">
              <a16:creationId xmlns:a16="http://schemas.microsoft.com/office/drawing/2014/main" id="{4C1AA79E-7B6E-6891-3C7B-3373F23759A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4.xml><?xml version="1.0" encoding="utf-8"?>
<xdr:wsDr xmlns:xdr="http://schemas.openxmlformats.org/drawingml/2006/spreadsheetDrawing" xmlns:a="http://schemas.openxmlformats.org/drawingml/2006/main">
  <xdr:twoCellAnchor>
    <xdr:from>
      <xdr:col>2</xdr:col>
      <xdr:colOff>387350</xdr:colOff>
      <xdr:row>13</xdr:row>
      <xdr:rowOff>120650</xdr:rowOff>
    </xdr:from>
    <xdr:to>
      <xdr:col>8</xdr:col>
      <xdr:colOff>292100</xdr:colOff>
      <xdr:row>29</xdr:row>
      <xdr:rowOff>0</xdr:rowOff>
    </xdr:to>
    <xdr:graphicFrame macro="">
      <xdr:nvGraphicFramePr>
        <xdr:cNvPr id="2" name="Chart 1">
          <a:extLst>
            <a:ext uri="{FF2B5EF4-FFF2-40B4-BE49-F238E27FC236}">
              <a16:creationId xmlns:a16="http://schemas.microsoft.com/office/drawing/2014/main" id="{7951CDC7-F125-34BC-91AC-8F6C638B463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5.xml><?xml version="1.0" encoding="utf-8"?>
<xdr:wsDr xmlns:xdr="http://schemas.openxmlformats.org/drawingml/2006/spreadsheetDrawing" xmlns:a="http://schemas.openxmlformats.org/drawingml/2006/main">
  <xdr:twoCellAnchor>
    <xdr:from>
      <xdr:col>9</xdr:col>
      <xdr:colOff>190500</xdr:colOff>
      <xdr:row>1</xdr:row>
      <xdr:rowOff>152400</xdr:rowOff>
    </xdr:from>
    <xdr:to>
      <xdr:col>17</xdr:col>
      <xdr:colOff>180975</xdr:colOff>
      <xdr:row>16</xdr:row>
      <xdr:rowOff>142875</xdr:rowOff>
    </xdr:to>
    <xdr:graphicFrame macro="">
      <xdr:nvGraphicFramePr>
        <xdr:cNvPr id="3" name="Chart 2">
          <a:extLst>
            <a:ext uri="{FF2B5EF4-FFF2-40B4-BE49-F238E27FC236}">
              <a16:creationId xmlns:a16="http://schemas.microsoft.com/office/drawing/2014/main" id="{14FBCB8F-8C28-BA40-F9B7-5C96AA752372}"/>
            </a:ext>
            <a:ext uri="{147F2762-F138-4A5C-976F-8EAC2B608ADB}">
              <a16:predDERef xmlns:a16="http://schemas.microsoft.com/office/drawing/2014/main" pred="{CD7EB97A-774C-490B-A534-BE2774A4D65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6.xml><?xml version="1.0" encoding="utf-8"?>
<xdr:wsDr xmlns:xdr="http://schemas.openxmlformats.org/drawingml/2006/spreadsheetDrawing" xmlns:a="http://schemas.openxmlformats.org/drawingml/2006/main">
  <xdr:twoCellAnchor>
    <xdr:from>
      <xdr:col>8</xdr:col>
      <xdr:colOff>581025</xdr:colOff>
      <xdr:row>18</xdr:row>
      <xdr:rowOff>171450</xdr:rowOff>
    </xdr:from>
    <xdr:to>
      <xdr:col>19</xdr:col>
      <xdr:colOff>161925</xdr:colOff>
      <xdr:row>35</xdr:row>
      <xdr:rowOff>161925</xdr:rowOff>
    </xdr:to>
    <xdr:graphicFrame macro="">
      <xdr:nvGraphicFramePr>
        <xdr:cNvPr id="6" name="Chart 5">
          <a:extLst>
            <a:ext uri="{FF2B5EF4-FFF2-40B4-BE49-F238E27FC236}">
              <a16:creationId xmlns:a16="http://schemas.microsoft.com/office/drawing/2014/main" id="{A4DD91BC-89DC-3D5B-D7CD-3F950E072E5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390523</xdr:colOff>
      <xdr:row>0</xdr:row>
      <xdr:rowOff>19047</xdr:rowOff>
    </xdr:from>
    <xdr:to>
      <xdr:col>21</xdr:col>
      <xdr:colOff>438150</xdr:colOff>
      <xdr:row>16</xdr:row>
      <xdr:rowOff>1009649</xdr:rowOff>
    </xdr:to>
    <xdr:graphicFrame macro="">
      <xdr:nvGraphicFramePr>
        <xdr:cNvPr id="2" name="Chart 1">
          <a:extLst>
            <a:ext uri="{FF2B5EF4-FFF2-40B4-BE49-F238E27FC236}">
              <a16:creationId xmlns:a16="http://schemas.microsoft.com/office/drawing/2014/main" id="{7A0F9621-CE3B-93E6-37E9-D73D3C92A56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7.xml><?xml version="1.0" encoding="utf-8"?>
<xdr:wsDr xmlns:xdr="http://schemas.openxmlformats.org/drawingml/2006/spreadsheetDrawing" xmlns:a="http://schemas.openxmlformats.org/drawingml/2006/main">
  <xdr:twoCellAnchor>
    <xdr:from>
      <xdr:col>7</xdr:col>
      <xdr:colOff>257174</xdr:colOff>
      <xdr:row>2</xdr:row>
      <xdr:rowOff>161925</xdr:rowOff>
    </xdr:from>
    <xdr:to>
      <xdr:col>15</xdr:col>
      <xdr:colOff>609599</xdr:colOff>
      <xdr:row>21</xdr:row>
      <xdr:rowOff>142875</xdr:rowOff>
    </xdr:to>
    <xdr:graphicFrame macro="">
      <xdr:nvGraphicFramePr>
        <xdr:cNvPr id="5" name="Chart 4">
          <a:extLst>
            <a:ext uri="{FF2B5EF4-FFF2-40B4-BE49-F238E27FC236}">
              <a16:creationId xmlns:a16="http://schemas.microsoft.com/office/drawing/2014/main" id="{4BB72A57-9F6A-0329-6EA6-408208F022A7}"/>
            </a:ext>
            <a:ext uri="{147F2762-F138-4A5C-976F-8EAC2B608ADB}">
              <a16:predDERef xmlns:a16="http://schemas.microsoft.com/office/drawing/2014/main" pred="{F8404E26-145B-40EA-8693-2798F7B5576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8.xml><?xml version="1.0" encoding="utf-8"?>
<xdr:wsDr xmlns:xdr="http://schemas.openxmlformats.org/drawingml/2006/spreadsheetDrawing" xmlns:a="http://schemas.openxmlformats.org/drawingml/2006/main">
  <xdr:twoCellAnchor>
    <xdr:from>
      <xdr:col>5</xdr:col>
      <xdr:colOff>523875</xdr:colOff>
      <xdr:row>3</xdr:row>
      <xdr:rowOff>9525</xdr:rowOff>
    </xdr:from>
    <xdr:to>
      <xdr:col>13</xdr:col>
      <xdr:colOff>219075</xdr:colOff>
      <xdr:row>17</xdr:row>
      <xdr:rowOff>85725</xdr:rowOff>
    </xdr:to>
    <xdr:graphicFrame macro="">
      <xdr:nvGraphicFramePr>
        <xdr:cNvPr id="5" name="Chart 4">
          <a:extLst>
            <a:ext uri="{FF2B5EF4-FFF2-40B4-BE49-F238E27FC236}">
              <a16:creationId xmlns:a16="http://schemas.microsoft.com/office/drawing/2014/main" id="{6C4F86E8-5B21-F1E6-1905-4766B97C00B4}"/>
            </a:ext>
            <a:ext uri="{147F2762-F138-4A5C-976F-8EAC2B608ADB}">
              <a16:predDERef xmlns:a16="http://schemas.microsoft.com/office/drawing/2014/main" pred="{E498B378-71EC-4BD9-993D-9D6DE87438B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9.xml><?xml version="1.0" encoding="utf-8"?>
<xdr:wsDr xmlns:xdr="http://schemas.openxmlformats.org/drawingml/2006/spreadsheetDrawing" xmlns:a="http://schemas.openxmlformats.org/drawingml/2006/main">
  <xdr:twoCellAnchor>
    <xdr:from>
      <xdr:col>0</xdr:col>
      <xdr:colOff>0</xdr:colOff>
      <xdr:row>13</xdr:row>
      <xdr:rowOff>171449</xdr:rowOff>
    </xdr:from>
    <xdr:to>
      <xdr:col>4</xdr:col>
      <xdr:colOff>676275</xdr:colOff>
      <xdr:row>31</xdr:row>
      <xdr:rowOff>104774</xdr:rowOff>
    </xdr:to>
    <xdr:graphicFrame macro="">
      <xdr:nvGraphicFramePr>
        <xdr:cNvPr id="2" name="Chart 1">
          <a:extLst>
            <a:ext uri="{FF2B5EF4-FFF2-40B4-BE49-F238E27FC236}">
              <a16:creationId xmlns:a16="http://schemas.microsoft.com/office/drawing/2014/main" id="{88CE51B9-2223-1B38-20A8-407364113DA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876299</xdr:colOff>
      <xdr:row>13</xdr:row>
      <xdr:rowOff>161925</xdr:rowOff>
    </xdr:from>
    <xdr:to>
      <xdr:col>12</xdr:col>
      <xdr:colOff>190499</xdr:colOff>
      <xdr:row>32</xdr:row>
      <xdr:rowOff>28575</xdr:rowOff>
    </xdr:to>
    <xdr:graphicFrame macro="">
      <xdr:nvGraphicFramePr>
        <xdr:cNvPr id="3" name="Chart 2">
          <a:extLst>
            <a:ext uri="{FF2B5EF4-FFF2-40B4-BE49-F238E27FC236}">
              <a16:creationId xmlns:a16="http://schemas.microsoft.com/office/drawing/2014/main" id="{690AA10E-8A27-17A1-BB41-D6D4E7A7640A}"/>
            </a:ext>
            <a:ext uri="{147F2762-F138-4A5C-976F-8EAC2B608ADB}">
              <a16:predDERef xmlns:a16="http://schemas.microsoft.com/office/drawing/2014/main" pred="{88CE51B9-2223-1B38-20A8-407364113DA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7</xdr:col>
      <xdr:colOff>561975</xdr:colOff>
      <xdr:row>34</xdr:row>
      <xdr:rowOff>28575</xdr:rowOff>
    </xdr:from>
    <xdr:to>
      <xdr:col>16</xdr:col>
      <xdr:colOff>590550</xdr:colOff>
      <xdr:row>45</xdr:row>
      <xdr:rowOff>19050</xdr:rowOff>
    </xdr:to>
    <xdr:pic>
      <xdr:nvPicPr>
        <xdr:cNvPr id="4" name="Picture 3">
          <a:extLst>
            <a:ext uri="{FF2B5EF4-FFF2-40B4-BE49-F238E27FC236}">
              <a16:creationId xmlns:a16="http://schemas.microsoft.com/office/drawing/2014/main" id="{31C7AE77-8741-F8DF-3AC4-D8A34959418B}"/>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8029575" y="6200775"/>
          <a:ext cx="6200775" cy="4019550"/>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twoCellAnchor>
    <xdr:from>
      <xdr:col>7</xdr:col>
      <xdr:colOff>390525</xdr:colOff>
      <xdr:row>4</xdr:row>
      <xdr:rowOff>47625</xdr:rowOff>
    </xdr:from>
    <xdr:to>
      <xdr:col>14</xdr:col>
      <xdr:colOff>561975</xdr:colOff>
      <xdr:row>20</xdr:row>
      <xdr:rowOff>38100</xdr:rowOff>
    </xdr:to>
    <xdr:graphicFrame macro="">
      <xdr:nvGraphicFramePr>
        <xdr:cNvPr id="4" name="Chart 3">
          <a:extLst>
            <a:ext uri="{FF2B5EF4-FFF2-40B4-BE49-F238E27FC236}">
              <a16:creationId xmlns:a16="http://schemas.microsoft.com/office/drawing/2014/main" id="{6F9C567C-B7F6-7BCF-C736-0A0AB51D0159}"/>
            </a:ext>
            <a:ext uri="{147F2762-F138-4A5C-976F-8EAC2B608ADB}">
              <a16:predDERef xmlns:a16="http://schemas.microsoft.com/office/drawing/2014/main" pred="{8410A82A-88C4-4BFA-8E29-FBC4AD2337C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0.xml><?xml version="1.0" encoding="utf-8"?>
<xdr:wsDr xmlns:xdr="http://schemas.openxmlformats.org/drawingml/2006/spreadsheetDrawing" xmlns:a="http://schemas.openxmlformats.org/drawingml/2006/main">
  <xdr:twoCellAnchor editAs="oneCell">
    <xdr:from>
      <xdr:col>5</xdr:col>
      <xdr:colOff>361950</xdr:colOff>
      <xdr:row>4</xdr:row>
      <xdr:rowOff>95250</xdr:rowOff>
    </xdr:from>
    <xdr:to>
      <xdr:col>14</xdr:col>
      <xdr:colOff>323890</xdr:colOff>
      <xdr:row>21</xdr:row>
      <xdr:rowOff>114300</xdr:rowOff>
    </xdr:to>
    <xdr:pic>
      <xdr:nvPicPr>
        <xdr:cNvPr id="2" name="Picture 1" descr="Chart 16, Chart element">
          <a:extLst>
            <a:ext uri="{FF2B5EF4-FFF2-40B4-BE49-F238E27FC236}">
              <a16:creationId xmlns:a16="http://schemas.microsoft.com/office/drawing/2014/main" id="{1693B935-8898-1251-D39B-1D1F4C521FF9}"/>
            </a:ext>
          </a:extLst>
        </xdr:cNvPr>
        <xdr:cNvPicPr>
          <a:picLocks noChangeAspect="1"/>
        </xdr:cNvPicPr>
      </xdr:nvPicPr>
      <xdr:blipFill>
        <a:blip xmlns:r="http://schemas.openxmlformats.org/officeDocument/2006/relationships" r:embed="rId1"/>
        <a:stretch>
          <a:fillRect/>
        </a:stretch>
      </xdr:blipFill>
      <xdr:spPr>
        <a:xfrm>
          <a:off x="4067175" y="819150"/>
          <a:ext cx="6134140" cy="309562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4</xdr:col>
      <xdr:colOff>314324</xdr:colOff>
      <xdr:row>8</xdr:row>
      <xdr:rowOff>142875</xdr:rowOff>
    </xdr:from>
    <xdr:to>
      <xdr:col>13</xdr:col>
      <xdr:colOff>438149</xdr:colOff>
      <xdr:row>23</xdr:row>
      <xdr:rowOff>28575</xdr:rowOff>
    </xdr:to>
    <xdr:graphicFrame macro="">
      <xdr:nvGraphicFramePr>
        <xdr:cNvPr id="3" name="Chart 2">
          <a:extLst>
            <a:ext uri="{FF2B5EF4-FFF2-40B4-BE49-F238E27FC236}">
              <a16:creationId xmlns:a16="http://schemas.microsoft.com/office/drawing/2014/main" id="{D847E94E-B2C1-E8ED-A526-26FFCC31022D}"/>
            </a:ext>
            <a:ext uri="{147F2762-F138-4A5C-976F-8EAC2B608ADB}">
              <a16:predDERef xmlns:a16="http://schemas.microsoft.com/office/drawing/2014/main" pred="{E4C4A1BB-D95E-4492-B90D-70F561E3BFB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4</xdr:col>
      <xdr:colOff>285750</xdr:colOff>
      <xdr:row>5</xdr:row>
      <xdr:rowOff>66675</xdr:rowOff>
    </xdr:from>
    <xdr:to>
      <xdr:col>11</xdr:col>
      <xdr:colOff>590550</xdr:colOff>
      <xdr:row>19</xdr:row>
      <xdr:rowOff>142875</xdr:rowOff>
    </xdr:to>
    <xdr:graphicFrame macro="">
      <xdr:nvGraphicFramePr>
        <xdr:cNvPr id="2" name="Chart 1">
          <a:extLst>
            <a:ext uri="{FF2B5EF4-FFF2-40B4-BE49-F238E27FC236}">
              <a16:creationId xmlns:a16="http://schemas.microsoft.com/office/drawing/2014/main" id="{66AA7383-4DC4-B55A-D92F-7E0B092F1D6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3</xdr:col>
      <xdr:colOff>333375</xdr:colOff>
      <xdr:row>3</xdr:row>
      <xdr:rowOff>9525</xdr:rowOff>
    </xdr:from>
    <xdr:to>
      <xdr:col>9</xdr:col>
      <xdr:colOff>571500</xdr:colOff>
      <xdr:row>15</xdr:row>
      <xdr:rowOff>114300</xdr:rowOff>
    </xdr:to>
    <xdr:graphicFrame macro="">
      <xdr:nvGraphicFramePr>
        <xdr:cNvPr id="3" name="Chart 2">
          <a:extLst>
            <a:ext uri="{FF2B5EF4-FFF2-40B4-BE49-F238E27FC236}">
              <a16:creationId xmlns:a16="http://schemas.microsoft.com/office/drawing/2014/main" id="{07E15638-3104-F541-78FC-8D54A33002F8}"/>
            </a:ext>
            <a:ext uri="{147F2762-F138-4A5C-976F-8EAC2B608ADB}">
              <a16:predDERef xmlns:a16="http://schemas.microsoft.com/office/drawing/2014/main" pred="{884AFD17-16AF-419F-8814-505D5613C53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238125</xdr:colOff>
      <xdr:row>6</xdr:row>
      <xdr:rowOff>57150</xdr:rowOff>
    </xdr:from>
    <xdr:to>
      <xdr:col>9</xdr:col>
      <xdr:colOff>390525</xdr:colOff>
      <xdr:row>8</xdr:row>
      <xdr:rowOff>0</xdr:rowOff>
    </xdr:to>
    <xdr:sp macro="" textlink="">
      <xdr:nvSpPr>
        <xdr:cNvPr id="2" name="Up Arrow 1">
          <a:extLst>
            <a:ext uri="{FF2B5EF4-FFF2-40B4-BE49-F238E27FC236}">
              <a16:creationId xmlns:a16="http://schemas.microsoft.com/office/drawing/2014/main" id="{B3AF096A-896C-0059-1F88-228BFFBD5C04}"/>
            </a:ext>
            <a:ext uri="{147F2762-F138-4A5C-976F-8EAC2B608ADB}">
              <a16:predDERef xmlns:a16="http://schemas.microsoft.com/office/drawing/2014/main" pred="{07E15638-3104-F541-78FC-8D54A33002F8}"/>
            </a:ext>
          </a:extLst>
        </xdr:cNvPr>
        <xdr:cNvSpPr/>
      </xdr:nvSpPr>
      <xdr:spPr>
        <a:xfrm>
          <a:off x="5724525" y="1200150"/>
          <a:ext cx="152400" cy="323850"/>
        </a:xfrm>
        <a:prstGeom prst="upArrow">
          <a:avLst/>
        </a:prstGeom>
        <a:solidFill>
          <a:srgbClr val="FFC000"/>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a:p>
      </xdr:txBody>
    </xdr:sp>
    <xdr:clientData/>
  </xdr:twoCellAnchor>
  <xdr:twoCellAnchor>
    <xdr:from>
      <xdr:col>4</xdr:col>
      <xdr:colOff>495301</xdr:colOff>
      <xdr:row>8</xdr:row>
      <xdr:rowOff>171450</xdr:rowOff>
    </xdr:from>
    <xdr:to>
      <xdr:col>4</xdr:col>
      <xdr:colOff>647701</xdr:colOff>
      <xdr:row>10</xdr:row>
      <xdr:rowOff>114300</xdr:rowOff>
    </xdr:to>
    <xdr:sp macro="" textlink="">
      <xdr:nvSpPr>
        <xdr:cNvPr id="4" name="Up Arrow 3">
          <a:extLst>
            <a:ext uri="{FF2B5EF4-FFF2-40B4-BE49-F238E27FC236}">
              <a16:creationId xmlns:a16="http://schemas.microsoft.com/office/drawing/2014/main" id="{B61CBEFF-BE50-45CA-B111-C9CE42E0A97F}"/>
            </a:ext>
            <a:ext uri="{147F2762-F138-4A5C-976F-8EAC2B608ADB}">
              <a16:predDERef xmlns:a16="http://schemas.microsoft.com/office/drawing/2014/main" pred="{B3AF096A-896C-0059-1F88-228BFFBD5C04}"/>
            </a:ext>
          </a:extLst>
        </xdr:cNvPr>
        <xdr:cNvSpPr/>
      </xdr:nvSpPr>
      <xdr:spPr>
        <a:xfrm rot="10799111">
          <a:off x="3238501" y="1628775"/>
          <a:ext cx="152400" cy="304800"/>
        </a:xfrm>
        <a:prstGeom prst="upArrow">
          <a:avLst/>
        </a:prstGeom>
        <a:solidFill>
          <a:srgbClr val="FFC000"/>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endParaRPr lang="en-US"/>
        </a:p>
      </xdr:txBody>
    </xdr:sp>
    <xdr:clientData/>
  </xdr:twoCellAnchor>
  <xdr:twoCellAnchor>
    <xdr:from>
      <xdr:col>7</xdr:col>
      <xdr:colOff>523875</xdr:colOff>
      <xdr:row>6</xdr:row>
      <xdr:rowOff>133350</xdr:rowOff>
    </xdr:from>
    <xdr:to>
      <xdr:col>9</xdr:col>
      <xdr:colOff>180975</xdr:colOff>
      <xdr:row>8</xdr:row>
      <xdr:rowOff>0</xdr:rowOff>
    </xdr:to>
    <xdr:sp macro="" textlink="">
      <xdr:nvSpPr>
        <xdr:cNvPr id="5" name="TextBox 4">
          <a:extLst>
            <a:ext uri="{FF2B5EF4-FFF2-40B4-BE49-F238E27FC236}">
              <a16:creationId xmlns:a16="http://schemas.microsoft.com/office/drawing/2014/main" id="{4DD4B440-65F5-2B51-4D22-5E7FC3EA41FD}"/>
            </a:ext>
            <a:ext uri="{147F2762-F138-4A5C-976F-8EAC2B608ADB}">
              <a16:predDERef xmlns:a16="http://schemas.microsoft.com/office/drawing/2014/main" pred="{B61CBEFF-BE50-45CA-B111-C9CE42E0A97F}"/>
            </a:ext>
          </a:extLst>
        </xdr:cNvPr>
        <xdr:cNvSpPr txBox="1"/>
      </xdr:nvSpPr>
      <xdr:spPr>
        <a:xfrm>
          <a:off x="5324475" y="1228725"/>
          <a:ext cx="1028700" cy="228600"/>
        </a:xfrm>
        <a:prstGeom prst="rect">
          <a:avLst/>
        </a:prstGeom>
        <a:solidFill>
          <a:schemeClr val="lt1"/>
        </a:solidFill>
        <a:ln w="9525" cmpd="sng">
          <a:solidFill>
            <a:schemeClr val="bg1"/>
          </a:solidFill>
        </a:ln>
      </xdr:spPr>
      <xdr:txBody>
        <a:bodyPr spcFirstLastPara="0" vertOverflow="clip" horzOverflow="clip" wrap="square" lIns="91440" tIns="45720" rIns="91440" bIns="45720" rtlCol="0" anchor="t">
          <a:noAutofit/>
        </a:bodyPr>
        <a:lstStyle/>
        <a:p>
          <a:pPr marL="0" indent="0" algn="l"/>
          <a:r>
            <a:rPr lang="en-US" sz="900" u="none" strike="noStrike">
              <a:solidFill>
                <a:srgbClr val="000000"/>
              </a:solidFill>
              <a:latin typeface="Georgia" panose="02040502050405020303" pitchFamily="18" charset="0"/>
            </a:rPr>
            <a:t>Optimism</a:t>
          </a:r>
        </a:p>
      </xdr:txBody>
    </xdr:sp>
    <xdr:clientData/>
  </xdr:twoCellAnchor>
  <xdr:twoCellAnchor>
    <xdr:from>
      <xdr:col>4</xdr:col>
      <xdr:colOff>647700</xdr:colOff>
      <xdr:row>9</xdr:row>
      <xdr:rowOff>0</xdr:rowOff>
    </xdr:from>
    <xdr:to>
      <xdr:col>6</xdr:col>
      <xdr:colOff>390525</xdr:colOff>
      <xdr:row>10</xdr:row>
      <xdr:rowOff>114300</xdr:rowOff>
    </xdr:to>
    <xdr:sp macro="" textlink="">
      <xdr:nvSpPr>
        <xdr:cNvPr id="6" name="TextBox 5">
          <a:extLst>
            <a:ext uri="{FF2B5EF4-FFF2-40B4-BE49-F238E27FC236}">
              <a16:creationId xmlns:a16="http://schemas.microsoft.com/office/drawing/2014/main" id="{4E773AFB-1F38-4D88-8460-5AE2764443DD}"/>
            </a:ext>
            <a:ext uri="{147F2762-F138-4A5C-976F-8EAC2B608ADB}">
              <a16:predDERef xmlns:a16="http://schemas.microsoft.com/office/drawing/2014/main" pred="{4DD4B440-65F5-2B51-4D22-5E7FC3EA41FD}"/>
            </a:ext>
          </a:extLst>
        </xdr:cNvPr>
        <xdr:cNvSpPr txBox="1"/>
      </xdr:nvSpPr>
      <xdr:spPr>
        <a:xfrm>
          <a:off x="3390900" y="1638300"/>
          <a:ext cx="1114425" cy="295275"/>
        </a:xfrm>
        <a:prstGeom prst="rect">
          <a:avLst/>
        </a:prstGeom>
        <a:solidFill>
          <a:schemeClr val="lt1"/>
        </a:solidFill>
        <a:ln w="9525" cmpd="sng">
          <a:solidFill>
            <a:schemeClr val="bg1"/>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indent="0" algn="l"/>
          <a:r>
            <a:rPr lang="en-US" sz="900" u="none" strike="noStrike">
              <a:solidFill>
                <a:srgbClr val="000000"/>
              </a:solidFill>
              <a:latin typeface="Georgia" panose="02040502050405020303" pitchFamily="18" charset="0"/>
            </a:rPr>
            <a:t>Pessimism</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885825</xdr:colOff>
      <xdr:row>6</xdr:row>
      <xdr:rowOff>38100</xdr:rowOff>
    </xdr:from>
    <xdr:to>
      <xdr:col>7</xdr:col>
      <xdr:colOff>133350</xdr:colOff>
      <xdr:row>20</xdr:row>
      <xdr:rowOff>0</xdr:rowOff>
    </xdr:to>
    <xdr:graphicFrame macro="">
      <xdr:nvGraphicFramePr>
        <xdr:cNvPr id="11" name="Chart 10">
          <a:extLst>
            <a:ext uri="{FF2B5EF4-FFF2-40B4-BE49-F238E27FC236}">
              <a16:creationId xmlns:a16="http://schemas.microsoft.com/office/drawing/2014/main" id="{4091E435-FA04-280A-021D-75B6D582EDAE}"/>
            </a:ext>
            <a:ext uri="{147F2762-F138-4A5C-976F-8EAC2B608ADB}">
              <a16:predDERef xmlns:a16="http://schemas.microsoft.com/office/drawing/2014/main" pred="{22C92774-657B-4535-8947-8CEB071B8FE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6</xdr:col>
      <xdr:colOff>352425</xdr:colOff>
      <xdr:row>2</xdr:row>
      <xdr:rowOff>57150</xdr:rowOff>
    </xdr:from>
    <xdr:to>
      <xdr:col>14</xdr:col>
      <xdr:colOff>514350</xdr:colOff>
      <xdr:row>19</xdr:row>
      <xdr:rowOff>47625</xdr:rowOff>
    </xdr:to>
    <xdr:graphicFrame macro="">
      <xdr:nvGraphicFramePr>
        <xdr:cNvPr id="5" name="Chart 4">
          <a:extLst>
            <a:ext uri="{FF2B5EF4-FFF2-40B4-BE49-F238E27FC236}">
              <a16:creationId xmlns:a16="http://schemas.microsoft.com/office/drawing/2014/main" id="{77ACFDFD-57E9-1F9E-A8C1-322AE0A67B6F}"/>
            </a:ext>
            <a:ext uri="{147F2762-F138-4A5C-976F-8EAC2B608ADB}">
              <a16:predDERef xmlns:a16="http://schemas.microsoft.com/office/drawing/2014/main" pred="{90D5C139-B017-4A35-A65D-93F2EC45BF4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6</xdr:col>
      <xdr:colOff>190500</xdr:colOff>
      <xdr:row>3</xdr:row>
      <xdr:rowOff>180975</xdr:rowOff>
    </xdr:from>
    <xdr:to>
      <xdr:col>14</xdr:col>
      <xdr:colOff>485775</xdr:colOff>
      <xdr:row>20</xdr:row>
      <xdr:rowOff>66675</xdr:rowOff>
    </xdr:to>
    <xdr:graphicFrame macro="">
      <xdr:nvGraphicFramePr>
        <xdr:cNvPr id="2" name="Chart 1">
          <a:extLst>
            <a:ext uri="{FF2B5EF4-FFF2-40B4-BE49-F238E27FC236}">
              <a16:creationId xmlns:a16="http://schemas.microsoft.com/office/drawing/2014/main" id="{9E2C4A17-9521-E8B4-ADF8-06FCB69D55FD}"/>
            </a:ext>
            <a:ext uri="{147F2762-F138-4A5C-976F-8EAC2B608ADB}">
              <a16:predDERef xmlns:a16="http://schemas.microsoft.com/office/drawing/2014/main" pred="{587AE001-39BD-4E92-971E-B8FC379E130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91991/Downloads/Industry%20Charts-AKASH.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A_Med and High Tech Exp"/>
      <sheetName val="WIPO_GII"/>
      <sheetName val="IP Registrations"/>
      <sheetName val="PMI"/>
      <sheetName val="RBI BEI"/>
      <sheetName val="GVA Growth Industry"/>
      <sheetName val="UNIDO"/>
      <sheetName val="Semiconductor R&amp;D"/>
      <sheetName val="Industry Credit"/>
      <sheetName val="Industry Credit YOY"/>
    </sheetNames>
    <sheetDataSet>
      <sheetData sheetId="0"/>
      <sheetData sheetId="1">
        <row r="1">
          <cell r="B1" t="str">
            <v>Rank</v>
          </cell>
        </row>
        <row r="2">
          <cell r="A2">
            <v>2015</v>
          </cell>
          <cell r="B2">
            <v>81</v>
          </cell>
        </row>
        <row r="3">
          <cell r="A3">
            <v>2020</v>
          </cell>
          <cell r="B3">
            <v>48</v>
          </cell>
        </row>
        <row r="4">
          <cell r="A4">
            <v>2021</v>
          </cell>
          <cell r="B4">
            <v>46</v>
          </cell>
        </row>
        <row r="5">
          <cell r="A5">
            <v>2022</v>
          </cell>
          <cell r="B5">
            <v>40</v>
          </cell>
        </row>
        <row r="6">
          <cell r="A6">
            <v>2023</v>
          </cell>
          <cell r="B6">
            <v>40</v>
          </cell>
        </row>
        <row r="7">
          <cell r="A7">
            <v>2024</v>
          </cell>
          <cell r="B7">
            <v>39</v>
          </cell>
        </row>
        <row r="8">
          <cell r="A8">
            <v>2025</v>
          </cell>
          <cell r="B8">
            <v>38</v>
          </cell>
        </row>
      </sheetData>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bin"/></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3.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4.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5.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2"/>
  <sheetViews>
    <sheetView tabSelected="1" workbookViewId="0">
      <selection activeCell="A4" sqref="A4"/>
    </sheetView>
  </sheetViews>
  <sheetFormatPr defaultRowHeight="14.25"/>
  <cols>
    <col min="1" max="1" width="35.875" customWidth="1"/>
    <col min="2" max="2" width="14.25" customWidth="1"/>
  </cols>
  <sheetData>
    <row r="1" spans="1:5" ht="15">
      <c r="A1" s="3" t="s">
        <v>215</v>
      </c>
      <c r="B1" s="4"/>
      <c r="C1" s="4"/>
      <c r="D1" s="4"/>
      <c r="E1" s="4"/>
    </row>
    <row r="2" spans="1:5">
      <c r="A2" s="4"/>
      <c r="B2" s="4"/>
      <c r="C2" s="4"/>
      <c r="D2" s="4"/>
      <c r="E2" s="4"/>
    </row>
    <row r="3" spans="1:5">
      <c r="A3" s="112" t="s">
        <v>0</v>
      </c>
      <c r="B3" s="112" t="s">
        <v>1</v>
      </c>
      <c r="C3" s="4"/>
      <c r="D3" s="4"/>
      <c r="E3" s="4"/>
    </row>
    <row r="4" spans="1:5">
      <c r="A4" s="13" t="s">
        <v>2</v>
      </c>
      <c r="B4" s="13">
        <v>1.3</v>
      </c>
      <c r="C4" s="4"/>
      <c r="D4" s="4"/>
      <c r="E4" s="4"/>
    </row>
    <row r="5" spans="1:5">
      <c r="A5" s="13" t="s">
        <v>4</v>
      </c>
      <c r="B5" s="14">
        <v>1.3</v>
      </c>
      <c r="C5" s="4"/>
      <c r="D5" s="4"/>
      <c r="E5" s="4"/>
    </row>
    <row r="6" spans="1:5">
      <c r="A6" s="13" t="s">
        <v>3</v>
      </c>
      <c r="B6" s="13">
        <v>1.3</v>
      </c>
      <c r="C6" s="4"/>
      <c r="D6" s="4"/>
      <c r="E6" s="4"/>
    </row>
    <row r="7" spans="1:5">
      <c r="A7" s="13" t="s">
        <v>214</v>
      </c>
      <c r="B7" s="13">
        <v>0.7</v>
      </c>
      <c r="C7" s="4"/>
      <c r="D7" s="4"/>
      <c r="E7" s="4"/>
    </row>
    <row r="8" spans="1:5">
      <c r="A8" s="13" t="s">
        <v>6</v>
      </c>
      <c r="B8" s="14">
        <v>0.3</v>
      </c>
      <c r="C8" s="4"/>
      <c r="D8" s="4"/>
      <c r="E8" s="4"/>
    </row>
    <row r="9" spans="1:5">
      <c r="A9" s="13" t="s">
        <v>212</v>
      </c>
      <c r="B9" s="13">
        <v>0.1</v>
      </c>
      <c r="C9" s="4"/>
      <c r="D9" s="4"/>
      <c r="E9" s="4"/>
    </row>
    <row r="10" spans="1:5">
      <c r="A10" s="13" t="s">
        <v>5</v>
      </c>
      <c r="B10" s="14">
        <v>-0.6</v>
      </c>
      <c r="C10" s="4"/>
      <c r="D10" s="4"/>
      <c r="E10" s="4"/>
    </row>
    <row r="11" spans="1:5">
      <c r="A11" s="13"/>
      <c r="B11" s="14"/>
      <c r="C11" s="4"/>
      <c r="D11" s="4"/>
      <c r="E11" s="4"/>
    </row>
    <row r="12" spans="1:5">
      <c r="A12" s="16" t="s">
        <v>211</v>
      </c>
      <c r="B12" s="16"/>
      <c r="C12" s="16"/>
      <c r="D12" s="16"/>
      <c r="E12" s="16"/>
    </row>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6"/>
  <sheetViews>
    <sheetView workbookViewId="0">
      <selection activeCell="F29" sqref="F29"/>
    </sheetView>
  </sheetViews>
  <sheetFormatPr defaultRowHeight="14.25"/>
  <cols>
    <col min="2" max="2" width="14" customWidth="1"/>
    <col min="3" max="3" width="13.25" customWidth="1"/>
    <col min="4" max="4" width="11.125" customWidth="1"/>
    <col min="5" max="5" width="18" customWidth="1"/>
  </cols>
  <sheetData>
    <row r="1" spans="1:5" ht="15">
      <c r="A1" s="3" t="s">
        <v>53</v>
      </c>
      <c r="B1" s="21"/>
      <c r="C1" s="21"/>
      <c r="D1" s="21"/>
      <c r="E1" s="21"/>
    </row>
    <row r="2" spans="1:5" ht="12.75" customHeight="1">
      <c r="A2" s="4"/>
      <c r="B2" s="4"/>
      <c r="C2" s="4"/>
      <c r="D2" s="4"/>
      <c r="E2" s="4"/>
    </row>
    <row r="3" spans="1:5" ht="45" customHeight="1">
      <c r="A3" s="133" t="s">
        <v>54</v>
      </c>
      <c r="B3" s="115" t="s">
        <v>55</v>
      </c>
      <c r="C3" s="115" t="s">
        <v>56</v>
      </c>
      <c r="D3" s="115" t="s">
        <v>57</v>
      </c>
      <c r="E3" s="31"/>
    </row>
    <row r="4" spans="1:5">
      <c r="A4" s="33" t="s">
        <v>58</v>
      </c>
      <c r="B4" s="34">
        <v>565.76499999999999</v>
      </c>
      <c r="C4" s="35">
        <v>738.91700000000003</v>
      </c>
      <c r="D4" s="36">
        <v>166.857</v>
      </c>
      <c r="E4" s="32"/>
    </row>
    <row r="5" spans="1:5">
      <c r="A5" s="33" t="s">
        <v>41</v>
      </c>
      <c r="B5" s="34">
        <v>609.17899999999997</v>
      </c>
      <c r="C5" s="35">
        <v>815.875</v>
      </c>
      <c r="D5" s="36">
        <v>212.10300000000001</v>
      </c>
      <c r="E5" s="32"/>
    </row>
    <row r="6" spans="1:5">
      <c r="A6" s="33" t="s">
        <v>42</v>
      </c>
      <c r="B6" s="34">
        <v>639.23</v>
      </c>
      <c r="C6" s="35">
        <v>836.39099999999996</v>
      </c>
      <c r="D6" s="36">
        <v>203.94900000000001</v>
      </c>
      <c r="E6" s="32"/>
    </row>
    <row r="7" spans="1:5">
      <c r="A7" s="33" t="s">
        <v>43</v>
      </c>
      <c r="B7" s="34">
        <v>657.86800000000005</v>
      </c>
      <c r="C7" s="35">
        <v>836.98699999999997</v>
      </c>
      <c r="D7" s="36">
        <v>191.00899999999999</v>
      </c>
      <c r="E7" s="32"/>
    </row>
    <row r="8" spans="1:5">
      <c r="A8" s="33" t="s">
        <v>44</v>
      </c>
      <c r="B8" s="34">
        <v>675.4</v>
      </c>
      <c r="C8" s="35">
        <v>898.25199999999995</v>
      </c>
      <c r="D8" s="36">
        <v>208.249</v>
      </c>
      <c r="E8" s="32"/>
    </row>
    <row r="9" spans="1:5">
      <c r="A9" s="33" t="s">
        <v>26</v>
      </c>
      <c r="B9" s="34">
        <v>728.71799999999996</v>
      </c>
      <c r="C9" s="35">
        <v>968.14200000000005</v>
      </c>
      <c r="D9" s="36">
        <v>235.34800000000001</v>
      </c>
      <c r="E9" s="32"/>
    </row>
    <row r="10" spans="1:5">
      <c r="A10" s="33" t="s">
        <v>27</v>
      </c>
      <c r="B10" s="34">
        <v>730.87400000000002</v>
      </c>
      <c r="C10" s="35">
        <v>955.71299999999997</v>
      </c>
      <c r="D10" s="36">
        <v>248.53700000000001</v>
      </c>
      <c r="E10" s="32"/>
    </row>
    <row r="11" spans="1:5">
      <c r="A11" s="33" t="s">
        <v>28</v>
      </c>
      <c r="B11" s="34">
        <v>716.08299999999997</v>
      </c>
      <c r="C11" s="35">
        <v>906.13499999999999</v>
      </c>
      <c r="D11" s="36">
        <v>215.251</v>
      </c>
      <c r="E11" s="32"/>
    </row>
    <row r="12" spans="1:5">
      <c r="A12" s="33" t="s">
        <v>29</v>
      </c>
      <c r="B12" s="34">
        <v>778.21</v>
      </c>
      <c r="C12" s="35">
        <v>1027.8399999999999</v>
      </c>
      <c r="D12" s="36">
        <v>208.62700000000001</v>
      </c>
      <c r="E12" s="32"/>
    </row>
    <row r="13" spans="1:5">
      <c r="A13" s="33" t="s">
        <v>30</v>
      </c>
      <c r="B13" s="34">
        <v>893.19</v>
      </c>
      <c r="C13" s="35">
        <v>1115.037</v>
      </c>
      <c r="D13" s="36">
        <v>237.66800000000001</v>
      </c>
      <c r="E13" s="32"/>
    </row>
    <row r="14" spans="1:5">
      <c r="A14" s="33" t="s">
        <v>31</v>
      </c>
      <c r="B14" s="37">
        <v>997.83</v>
      </c>
      <c r="C14" s="38">
        <v>1237.538</v>
      </c>
      <c r="D14" s="39">
        <v>264.52999999999997</v>
      </c>
      <c r="E14" s="32"/>
    </row>
    <row r="15" spans="1:5">
      <c r="A15" s="33" t="s">
        <v>7</v>
      </c>
      <c r="B15" s="37">
        <v>1047.5229999999999</v>
      </c>
      <c r="C15" s="38">
        <v>1268.8800000000001</v>
      </c>
      <c r="D15" s="39">
        <v>243.62200000000001</v>
      </c>
      <c r="E15" s="32"/>
    </row>
    <row r="16" spans="1:5">
      <c r="A16" s="159" t="s">
        <v>59</v>
      </c>
      <c r="B16" s="160"/>
      <c r="C16" s="160"/>
      <c r="D16" s="161"/>
      <c r="E16" s="4"/>
    </row>
  </sheetData>
  <mergeCells count="1">
    <mergeCell ref="A16:D16"/>
  </mergeCell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7"/>
  <sheetViews>
    <sheetView workbookViewId="0">
      <selection activeCell="B4" sqref="B4"/>
    </sheetView>
  </sheetViews>
  <sheetFormatPr defaultRowHeight="14.25"/>
  <cols>
    <col min="2" max="2" width="22" customWidth="1"/>
    <col min="3" max="3" width="18.25" customWidth="1"/>
    <col min="4" max="4" width="14.125" customWidth="1"/>
  </cols>
  <sheetData>
    <row r="1" spans="1:5" ht="15">
      <c r="A1" s="3" t="s">
        <v>60</v>
      </c>
      <c r="B1" s="4"/>
      <c r="C1" s="4"/>
      <c r="D1" s="4"/>
      <c r="E1" s="4"/>
    </row>
    <row r="2" spans="1:5">
      <c r="A2" s="4"/>
      <c r="B2" s="4"/>
      <c r="C2" s="4"/>
      <c r="D2" s="4"/>
      <c r="E2" s="4"/>
    </row>
    <row r="3" spans="1:5" ht="42.75" customHeight="1">
      <c r="A3" s="113" t="s">
        <v>54</v>
      </c>
      <c r="B3" s="114" t="s">
        <v>61</v>
      </c>
      <c r="C3" s="115" t="s">
        <v>55</v>
      </c>
      <c r="D3" s="115" t="s">
        <v>56</v>
      </c>
      <c r="E3" s="4"/>
    </row>
    <row r="4" spans="1:5">
      <c r="A4" s="34" t="s">
        <v>58</v>
      </c>
      <c r="B4" s="40">
        <v>76.566786256101821</v>
      </c>
      <c r="C4" s="34">
        <v>565.76499999999999</v>
      </c>
      <c r="D4" s="35">
        <v>738.91700000000003</v>
      </c>
      <c r="E4" s="181"/>
    </row>
    <row r="5" spans="1:5">
      <c r="A5" s="34" t="s">
        <v>41</v>
      </c>
      <c r="B5" s="40">
        <v>74.665726980235931</v>
      </c>
      <c r="C5" s="34">
        <v>609.17899999999997</v>
      </c>
      <c r="D5" s="35">
        <v>815.875</v>
      </c>
      <c r="E5" s="181"/>
    </row>
    <row r="6" spans="1:5">
      <c r="A6" s="34" t="s">
        <v>42</v>
      </c>
      <c r="B6" s="40">
        <v>76.427173415304566</v>
      </c>
      <c r="C6" s="34">
        <v>639.23</v>
      </c>
      <c r="D6" s="35">
        <v>836.39099999999996</v>
      </c>
      <c r="E6" s="181"/>
    </row>
    <row r="7" spans="1:5">
      <c r="A7" s="34" t="s">
        <v>43</v>
      </c>
      <c r="B7" s="40">
        <v>78.599548141130043</v>
      </c>
      <c r="C7" s="34">
        <v>657.86800000000005</v>
      </c>
      <c r="D7" s="35">
        <v>836.98699999999997</v>
      </c>
      <c r="E7" s="181"/>
    </row>
    <row r="8" spans="1:5">
      <c r="A8" s="34" t="s">
        <v>44</v>
      </c>
      <c r="B8" s="40">
        <v>75.190481067673659</v>
      </c>
      <c r="C8" s="34">
        <v>675.4</v>
      </c>
      <c r="D8" s="35">
        <v>898.25199999999995</v>
      </c>
      <c r="E8" s="181"/>
    </row>
    <row r="9" spans="1:5">
      <c r="A9" s="34" t="s">
        <v>26</v>
      </c>
      <c r="B9" s="40">
        <v>75.269743488042039</v>
      </c>
      <c r="C9" s="34">
        <v>728.71799999999996</v>
      </c>
      <c r="D9" s="35">
        <v>968.14200000000005</v>
      </c>
      <c r="E9" s="181"/>
    </row>
    <row r="10" spans="1:5">
      <c r="A10" s="34" t="s">
        <v>27</v>
      </c>
      <c r="B10" s="40">
        <v>76.474213492962846</v>
      </c>
      <c r="C10" s="34">
        <v>730.87400000000002</v>
      </c>
      <c r="D10" s="35">
        <v>955.71299999999997</v>
      </c>
      <c r="E10" s="181"/>
    </row>
    <row r="11" spans="1:5">
      <c r="A11" s="34" t="s">
        <v>28</v>
      </c>
      <c r="B11" s="40">
        <v>79.026083309882083</v>
      </c>
      <c r="C11" s="34">
        <v>716.08299999999997</v>
      </c>
      <c r="D11" s="35">
        <v>906.13499999999999</v>
      </c>
      <c r="E11" s="181"/>
    </row>
    <row r="12" spans="1:5">
      <c r="A12" s="34" t="s">
        <v>29</v>
      </c>
      <c r="B12" s="40">
        <v>75.713146014943959</v>
      </c>
      <c r="C12" s="34">
        <v>778.21</v>
      </c>
      <c r="D12" s="35">
        <v>1027.8399999999999</v>
      </c>
      <c r="E12" s="181"/>
    </row>
    <row r="13" spans="1:5">
      <c r="A13" s="34" t="s">
        <v>30</v>
      </c>
      <c r="B13" s="40">
        <v>80.104068295491544</v>
      </c>
      <c r="C13" s="34">
        <v>893.19</v>
      </c>
      <c r="D13" s="35">
        <v>1115.037</v>
      </c>
      <c r="E13" s="181"/>
    </row>
    <row r="14" spans="1:5">
      <c r="A14" s="34" t="s">
        <v>31</v>
      </c>
      <c r="B14" s="40">
        <v>80.630251353897819</v>
      </c>
      <c r="C14" s="37">
        <v>997.83</v>
      </c>
      <c r="D14" s="38">
        <v>1237.538</v>
      </c>
      <c r="E14" s="181"/>
    </row>
    <row r="15" spans="1:5">
      <c r="A15" s="34" t="s">
        <v>7</v>
      </c>
      <c r="B15" s="40">
        <v>82.554930332261506</v>
      </c>
      <c r="C15" s="37">
        <v>1047.5229999999999</v>
      </c>
      <c r="D15" s="38">
        <v>1268.8800000000001</v>
      </c>
      <c r="E15" s="181"/>
    </row>
    <row r="16" spans="1:5">
      <c r="A16" s="4"/>
      <c r="B16" s="4"/>
      <c r="C16" s="4"/>
      <c r="D16" s="4"/>
      <c r="E16" s="4"/>
    </row>
    <row r="17" spans="1:5">
      <c r="A17" s="16" t="s">
        <v>62</v>
      </c>
      <c r="B17" s="4"/>
      <c r="C17" s="4"/>
      <c r="D17" s="4"/>
      <c r="E17" s="4"/>
    </row>
  </sheetData>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
  <sheetViews>
    <sheetView workbookViewId="0">
      <selection activeCell="D17" sqref="D17"/>
    </sheetView>
  </sheetViews>
  <sheetFormatPr defaultRowHeight="14.25"/>
  <cols>
    <col min="2" max="2" width="17.75" customWidth="1"/>
    <col min="3" max="3" width="20.125" customWidth="1"/>
    <col min="4" max="4" width="10.625" customWidth="1"/>
  </cols>
  <sheetData>
    <row r="1" spans="1:4" ht="15">
      <c r="A1" s="3" t="s">
        <v>63</v>
      </c>
      <c r="B1" s="4"/>
      <c r="C1" s="4"/>
      <c r="D1" s="4"/>
    </row>
    <row r="2" spans="1:4">
      <c r="A2" s="162" t="s">
        <v>166</v>
      </c>
      <c r="B2" s="162"/>
      <c r="C2" s="162"/>
      <c r="D2" s="21"/>
    </row>
    <row r="3" spans="1:4">
      <c r="A3" s="134" t="s">
        <v>36</v>
      </c>
      <c r="B3" s="134" t="s">
        <v>64</v>
      </c>
      <c r="C3" s="120" t="s">
        <v>65</v>
      </c>
      <c r="D3" s="4"/>
    </row>
    <row r="4" spans="1:4">
      <c r="A4" s="42" t="s">
        <v>27</v>
      </c>
      <c r="B4" s="42">
        <v>11943</v>
      </c>
      <c r="C4" s="43">
        <v>43524</v>
      </c>
      <c r="D4" s="4"/>
    </row>
    <row r="5" spans="1:4">
      <c r="A5" s="42" t="s">
        <v>28</v>
      </c>
      <c r="B5" s="42">
        <v>11243</v>
      </c>
      <c r="C5" s="43">
        <v>42159</v>
      </c>
      <c r="D5" s="4"/>
    </row>
    <row r="6" spans="1:4">
      <c r="A6" s="42" t="s">
        <v>29</v>
      </c>
      <c r="B6" s="42">
        <v>12743</v>
      </c>
      <c r="C6" s="43">
        <v>44589</v>
      </c>
      <c r="D6" s="4"/>
    </row>
    <row r="7" spans="1:4">
      <c r="A7" s="42" t="s">
        <v>30</v>
      </c>
      <c r="B7" s="42">
        <v>13039</v>
      </c>
      <c r="C7" s="43">
        <v>40292</v>
      </c>
      <c r="D7" s="4"/>
    </row>
    <row r="8" spans="1:4">
      <c r="A8" s="42" t="s">
        <v>31</v>
      </c>
      <c r="B8" s="42">
        <v>12979</v>
      </c>
      <c r="C8" s="43">
        <v>42161</v>
      </c>
      <c r="D8" s="4"/>
    </row>
    <row r="9" spans="1:4">
      <c r="A9" s="42" t="s">
        <v>7</v>
      </c>
      <c r="B9" s="42">
        <v>13983</v>
      </c>
      <c r="C9" s="43">
        <v>44634</v>
      </c>
      <c r="D9" s="4"/>
    </row>
    <row r="10" spans="1:4">
      <c r="A10" s="4"/>
      <c r="B10" s="4"/>
      <c r="C10" s="4"/>
      <c r="D10" s="4"/>
    </row>
    <row r="11" spans="1:4">
      <c r="A11" s="16" t="s">
        <v>66</v>
      </c>
      <c r="B11" s="4"/>
      <c r="C11" s="4"/>
      <c r="D11" s="4"/>
    </row>
    <row r="12" spans="1:4">
      <c r="A12" s="4"/>
      <c r="B12" s="4"/>
      <c r="C12" s="4"/>
      <c r="D12" s="4"/>
    </row>
  </sheetData>
  <mergeCells count="1">
    <mergeCell ref="A2:C2"/>
  </mergeCell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1"/>
  <sheetViews>
    <sheetView workbookViewId="0">
      <selection activeCell="B2" sqref="B2:C2"/>
    </sheetView>
  </sheetViews>
  <sheetFormatPr defaultRowHeight="14.25"/>
  <cols>
    <col min="1" max="1" width="10.25" customWidth="1"/>
    <col min="2" max="2" width="21.875" customWidth="1"/>
    <col min="3" max="3" width="26.625" customWidth="1"/>
    <col min="4" max="4" width="19.125" customWidth="1"/>
  </cols>
  <sheetData>
    <row r="1" spans="1:4" ht="15">
      <c r="A1" s="3" t="s">
        <v>226</v>
      </c>
      <c r="B1" s="4"/>
      <c r="C1" s="4"/>
      <c r="D1" s="4"/>
    </row>
    <row r="2" spans="1:4">
      <c r="A2" s="71"/>
      <c r="B2" s="158" t="s">
        <v>167</v>
      </c>
      <c r="C2" s="158"/>
      <c r="D2" s="71"/>
    </row>
    <row r="3" spans="1:4">
      <c r="A3" s="72" t="s">
        <v>36</v>
      </c>
      <c r="B3" s="72" t="s">
        <v>64</v>
      </c>
      <c r="C3" s="73" t="s">
        <v>65</v>
      </c>
      <c r="D3" s="4"/>
    </row>
    <row r="4" spans="1:4">
      <c r="A4" s="42" t="s">
        <v>27</v>
      </c>
      <c r="B4" s="42">
        <v>15159943</v>
      </c>
      <c r="C4" s="43">
        <v>48933311</v>
      </c>
      <c r="D4" s="4"/>
    </row>
    <row r="5" spans="1:4">
      <c r="A5" s="42" t="s">
        <v>28</v>
      </c>
      <c r="B5" s="42">
        <v>15652413</v>
      </c>
      <c r="C5" s="43">
        <v>50438760</v>
      </c>
      <c r="D5" s="4"/>
    </row>
    <row r="6" spans="1:4">
      <c r="A6" s="42" t="s">
        <v>29</v>
      </c>
      <c r="B6" s="42">
        <v>16177762</v>
      </c>
      <c r="C6" s="43">
        <v>50612396</v>
      </c>
      <c r="D6" s="4"/>
    </row>
    <row r="7" spans="1:4">
      <c r="A7" s="42" t="s">
        <v>30</v>
      </c>
      <c r="B7" s="42">
        <v>16538177</v>
      </c>
      <c r="C7" s="43">
        <v>50779096</v>
      </c>
      <c r="D7" s="4"/>
    </row>
    <row r="8" spans="1:4">
      <c r="A8" s="42" t="s">
        <v>31</v>
      </c>
      <c r="B8" s="42">
        <v>17020923</v>
      </c>
      <c r="C8" s="43">
        <v>52286931</v>
      </c>
      <c r="D8" s="4"/>
    </row>
    <row r="9" spans="1:4">
      <c r="A9" s="42" t="s">
        <v>7</v>
      </c>
      <c r="B9" s="42">
        <v>17649122</v>
      </c>
      <c r="C9" s="43">
        <v>52293376</v>
      </c>
      <c r="D9" s="4"/>
    </row>
    <row r="10" spans="1:4">
      <c r="A10" s="4"/>
      <c r="B10" s="4"/>
      <c r="C10" s="4"/>
      <c r="D10" s="4"/>
    </row>
    <row r="11" spans="1:4">
      <c r="A11" s="16" t="s">
        <v>66</v>
      </c>
      <c r="B11" s="4"/>
      <c r="C11" s="4"/>
      <c r="D11" s="4"/>
    </row>
  </sheetData>
  <mergeCells count="1">
    <mergeCell ref="B2:C2"/>
  </mergeCell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5"/>
  <sheetViews>
    <sheetView workbookViewId="0">
      <selection activeCell="D3" sqref="D3"/>
    </sheetView>
  </sheetViews>
  <sheetFormatPr defaultRowHeight="14.25"/>
  <cols>
    <col min="2" max="2" width="13.625" customWidth="1"/>
  </cols>
  <sheetData>
    <row r="1" spans="1:7" ht="15">
      <c r="A1" s="3" t="s">
        <v>67</v>
      </c>
      <c r="B1" s="4"/>
      <c r="C1" s="4"/>
      <c r="D1" s="4"/>
      <c r="E1" s="4"/>
      <c r="F1" s="4"/>
      <c r="G1" s="4"/>
    </row>
    <row r="2" spans="1:7">
      <c r="A2" s="4"/>
      <c r="B2" s="4"/>
      <c r="C2" s="4"/>
      <c r="D2" s="135" t="s">
        <v>227</v>
      </c>
      <c r="E2" s="4"/>
      <c r="F2" s="4"/>
      <c r="G2" s="4"/>
    </row>
    <row r="3" spans="1:7" ht="23.25" customHeight="1">
      <c r="A3" s="136" t="s">
        <v>36</v>
      </c>
      <c r="B3" s="136" t="s">
        <v>47</v>
      </c>
      <c r="C3" s="136" t="s">
        <v>68</v>
      </c>
      <c r="D3" s="136" t="s">
        <v>69</v>
      </c>
      <c r="E3" s="4"/>
      <c r="F3" s="4"/>
      <c r="G3" s="4"/>
    </row>
    <row r="4" spans="1:7">
      <c r="A4" s="26" t="s">
        <v>41</v>
      </c>
      <c r="B4" s="45">
        <v>100435</v>
      </c>
      <c r="C4" s="45">
        <v>36859</v>
      </c>
      <c r="D4" s="45">
        <v>54668</v>
      </c>
      <c r="E4" s="4"/>
      <c r="F4" s="4"/>
      <c r="G4" s="4"/>
    </row>
    <row r="5" spans="1:7">
      <c r="A5" s="26" t="s">
        <v>42</v>
      </c>
      <c r="B5" s="45">
        <v>99898</v>
      </c>
      <c r="C5" s="45">
        <v>32290</v>
      </c>
      <c r="D5" s="45">
        <v>56734</v>
      </c>
      <c r="E5" s="4"/>
      <c r="F5" s="4"/>
      <c r="G5" s="4"/>
    </row>
    <row r="6" spans="1:7">
      <c r="A6" s="26" t="s">
        <v>43</v>
      </c>
      <c r="B6" s="45">
        <v>103935</v>
      </c>
      <c r="C6" s="45">
        <v>21900</v>
      </c>
      <c r="D6" s="45">
        <v>47316</v>
      </c>
      <c r="E6" s="4"/>
      <c r="F6" s="4"/>
      <c r="G6" s="4"/>
    </row>
    <row r="7" spans="1:7">
      <c r="A7" s="26" t="s">
        <v>44</v>
      </c>
      <c r="B7" s="45">
        <v>111625</v>
      </c>
      <c r="C7" s="45">
        <v>23539</v>
      </c>
      <c r="D7" s="45">
        <v>50711</v>
      </c>
      <c r="E7" s="4"/>
      <c r="F7" s="4"/>
      <c r="G7" s="4"/>
    </row>
    <row r="8" spans="1:7">
      <c r="A8" s="26" t="s">
        <v>26</v>
      </c>
      <c r="B8" s="45">
        <v>120617</v>
      </c>
      <c r="C8" s="45">
        <v>23014</v>
      </c>
      <c r="D8" s="45">
        <v>55764</v>
      </c>
      <c r="E8" s="4"/>
      <c r="F8" s="4"/>
      <c r="G8" s="4"/>
    </row>
    <row r="9" spans="1:7">
      <c r="A9" s="26" t="s">
        <v>27</v>
      </c>
      <c r="B9" s="45">
        <v>108034</v>
      </c>
      <c r="C9" s="45">
        <v>18401</v>
      </c>
      <c r="D9" s="45">
        <v>49749</v>
      </c>
      <c r="E9" s="4"/>
      <c r="F9" s="4"/>
      <c r="G9" s="4"/>
    </row>
    <row r="10" spans="1:7">
      <c r="A10" s="26" t="s">
        <v>28</v>
      </c>
      <c r="B10" s="45">
        <v>98966</v>
      </c>
      <c r="C10" s="45">
        <v>19790</v>
      </c>
      <c r="D10" s="45">
        <v>34890</v>
      </c>
      <c r="E10" s="4"/>
      <c r="F10" s="4"/>
      <c r="G10" s="4"/>
    </row>
    <row r="11" spans="1:7">
      <c r="A11" s="26" t="s">
        <v>29</v>
      </c>
      <c r="B11" s="45">
        <v>116042</v>
      </c>
      <c r="C11" s="45">
        <v>26455</v>
      </c>
      <c r="D11" s="45">
        <v>49984</v>
      </c>
      <c r="E11" s="4"/>
      <c r="F11" s="4"/>
      <c r="G11" s="4"/>
    </row>
    <row r="12" spans="1:7">
      <c r="A12" s="26" t="s">
        <v>30</v>
      </c>
      <c r="B12" s="45">
        <v>134092</v>
      </c>
      <c r="C12" s="45">
        <v>26871</v>
      </c>
      <c r="D12" s="45">
        <v>72319</v>
      </c>
      <c r="E12" s="4"/>
      <c r="F12" s="4"/>
      <c r="G12" s="4"/>
    </row>
    <row r="13" spans="1:7">
      <c r="A13" s="26" t="s">
        <v>31</v>
      </c>
      <c r="B13" s="46">
        <v>185858</v>
      </c>
      <c r="C13" s="46">
        <v>31621</v>
      </c>
      <c r="D13" s="46">
        <v>82672</v>
      </c>
      <c r="E13" s="4"/>
      <c r="F13" s="4"/>
      <c r="G13" s="4"/>
    </row>
    <row r="14" spans="1:7">
      <c r="A14" s="26" t="s">
        <v>70</v>
      </c>
      <c r="B14" s="45">
        <v>205194</v>
      </c>
      <c r="C14" s="45">
        <v>33356</v>
      </c>
      <c r="D14" s="45">
        <v>84304</v>
      </c>
      <c r="E14" s="4"/>
      <c r="F14" s="4"/>
      <c r="G14" s="4"/>
    </row>
    <row r="15" spans="1:7">
      <c r="A15" s="44" t="s">
        <v>71</v>
      </c>
      <c r="B15" s="4"/>
      <c r="C15" s="4"/>
      <c r="D15" s="4"/>
      <c r="E15" s="4"/>
      <c r="F15" s="4"/>
      <c r="G15" s="4"/>
    </row>
  </sheetData>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
  <sheetViews>
    <sheetView workbookViewId="0">
      <selection activeCell="A2" sqref="A2"/>
    </sheetView>
  </sheetViews>
  <sheetFormatPr defaultRowHeight="14.25"/>
  <cols>
    <col min="2" max="2" width="12.375" customWidth="1"/>
    <col min="3" max="3" width="12.625" customWidth="1"/>
    <col min="4" max="4" width="11.125" customWidth="1"/>
  </cols>
  <sheetData>
    <row r="1" spans="1:5" ht="15">
      <c r="A1" s="3" t="s">
        <v>72</v>
      </c>
      <c r="B1" s="4"/>
      <c r="C1" s="4"/>
      <c r="D1" s="4"/>
      <c r="E1" s="4"/>
    </row>
    <row r="2" spans="1:5">
      <c r="A2" s="42"/>
      <c r="B2" s="162" t="s">
        <v>165</v>
      </c>
      <c r="C2" s="162"/>
      <c r="D2" s="162"/>
      <c r="E2" s="4"/>
    </row>
    <row r="3" spans="1:5" ht="42.75">
      <c r="A3" s="129" t="s">
        <v>36</v>
      </c>
      <c r="B3" s="129" t="s">
        <v>73</v>
      </c>
      <c r="C3" s="129" t="s">
        <v>74</v>
      </c>
      <c r="D3" s="129" t="s">
        <v>75</v>
      </c>
      <c r="E3" s="4"/>
    </row>
    <row r="4" spans="1:5">
      <c r="A4" s="26" t="s">
        <v>27</v>
      </c>
      <c r="B4" s="45">
        <v>26347</v>
      </c>
      <c r="C4" s="45">
        <v>21545</v>
      </c>
      <c r="D4" s="45">
        <v>4744</v>
      </c>
      <c r="E4" s="4"/>
    </row>
    <row r="5" spans="1:5">
      <c r="A5" s="26" t="s">
        <v>28</v>
      </c>
      <c r="B5" s="45">
        <v>22652</v>
      </c>
      <c r="C5" s="45">
        <v>18620</v>
      </c>
      <c r="D5" s="45">
        <v>4131</v>
      </c>
      <c r="E5" s="4"/>
    </row>
    <row r="6" spans="1:5">
      <c r="A6" s="26" t="s">
        <v>29</v>
      </c>
      <c r="B6" s="45">
        <v>23036</v>
      </c>
      <c r="C6" s="45">
        <v>17617</v>
      </c>
      <c r="D6" s="45">
        <v>5613</v>
      </c>
      <c r="E6" s="4"/>
    </row>
    <row r="7" spans="1:5">
      <c r="A7" s="26" t="s">
        <v>30</v>
      </c>
      <c r="B7" s="45">
        <v>25937</v>
      </c>
      <c r="C7" s="45">
        <v>21204</v>
      </c>
      <c r="D7" s="45">
        <v>4759</v>
      </c>
      <c r="E7" s="4"/>
    </row>
    <row r="8" spans="1:5">
      <c r="A8" s="26" t="s">
        <v>31</v>
      </c>
      <c r="B8" s="45">
        <v>28434</v>
      </c>
      <c r="C8" s="45">
        <v>23857</v>
      </c>
      <c r="D8" s="45">
        <v>4496</v>
      </c>
      <c r="E8" s="4"/>
    </row>
    <row r="9" spans="1:5">
      <c r="A9" s="26" t="s">
        <v>7</v>
      </c>
      <c r="B9" s="45">
        <v>31028</v>
      </c>
      <c r="C9" s="45">
        <v>25607</v>
      </c>
      <c r="D9" s="45">
        <v>5357</v>
      </c>
      <c r="E9" s="4"/>
    </row>
    <row r="10" spans="1:5">
      <c r="A10" s="4"/>
      <c r="B10" s="4"/>
      <c r="C10" s="4"/>
      <c r="D10" s="4"/>
      <c r="E10" s="4"/>
    </row>
    <row r="11" spans="1:5">
      <c r="A11" s="16" t="s">
        <v>76</v>
      </c>
      <c r="B11" s="4"/>
      <c r="C11" s="4"/>
      <c r="D11" s="4"/>
      <c r="E11" s="4"/>
    </row>
  </sheetData>
  <mergeCells count="1">
    <mergeCell ref="B2:D2"/>
  </mergeCell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1"/>
  <sheetViews>
    <sheetView workbookViewId="0">
      <selection activeCell="J26" sqref="J26"/>
    </sheetView>
  </sheetViews>
  <sheetFormatPr defaultRowHeight="14.25"/>
  <cols>
    <col min="2" max="2" width="13.875" customWidth="1"/>
  </cols>
  <sheetData>
    <row r="1" spans="1:4" ht="15">
      <c r="A1" s="3" t="s">
        <v>77</v>
      </c>
      <c r="B1" s="4"/>
      <c r="C1" s="4"/>
      <c r="D1" s="4"/>
    </row>
    <row r="2" spans="1:4">
      <c r="A2" s="4"/>
      <c r="B2" s="4"/>
      <c r="C2" s="4"/>
      <c r="D2" s="4"/>
    </row>
    <row r="3" spans="1:4" ht="45" customHeight="1">
      <c r="A3" s="137" t="s">
        <v>36</v>
      </c>
      <c r="B3" s="132" t="s">
        <v>78</v>
      </c>
      <c r="C3" s="4"/>
      <c r="D3" s="4"/>
    </row>
    <row r="4" spans="1:4">
      <c r="A4" s="30" t="s">
        <v>27</v>
      </c>
      <c r="B4" s="30">
        <v>173.58</v>
      </c>
      <c r="C4" s="4"/>
      <c r="D4" s="4"/>
    </row>
    <row r="5" spans="1:4">
      <c r="A5" s="30" t="s">
        <v>28</v>
      </c>
      <c r="B5" s="30">
        <v>142.36000000000001</v>
      </c>
      <c r="C5" s="4"/>
      <c r="D5" s="4"/>
    </row>
    <row r="6" spans="1:4">
      <c r="A6" s="30" t="s">
        <v>29</v>
      </c>
      <c r="B6" s="30">
        <v>458.98</v>
      </c>
      <c r="C6" s="4"/>
      <c r="D6" s="4"/>
    </row>
    <row r="7" spans="1:4">
      <c r="A7" s="30" t="s">
        <v>30</v>
      </c>
      <c r="B7" s="47">
        <v>1183.75</v>
      </c>
      <c r="C7" s="4"/>
      <c r="D7" s="4"/>
    </row>
    <row r="8" spans="1:4">
      <c r="A8" s="30" t="s">
        <v>31</v>
      </c>
      <c r="B8" s="47">
        <v>1681.2</v>
      </c>
      <c r="C8" s="4"/>
      <c r="D8" s="4"/>
    </row>
    <row r="9" spans="1:4">
      <c r="A9" s="30" t="s">
        <v>7</v>
      </c>
      <c r="B9" s="47">
        <v>1965.7</v>
      </c>
      <c r="C9" s="4"/>
      <c r="D9" s="4"/>
    </row>
    <row r="10" spans="1:4">
      <c r="A10" s="4"/>
      <c r="B10" s="4"/>
      <c r="C10" s="4"/>
      <c r="D10" s="4"/>
    </row>
    <row r="11" spans="1:4">
      <c r="A11" s="16" t="s">
        <v>79</v>
      </c>
      <c r="B11" s="4"/>
      <c r="C11" s="4"/>
      <c r="D11" s="4"/>
    </row>
  </sheetData>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
  <sheetViews>
    <sheetView workbookViewId="0">
      <selection activeCell="L15" sqref="L15"/>
    </sheetView>
  </sheetViews>
  <sheetFormatPr defaultRowHeight="14.25"/>
  <cols>
    <col min="1" max="1" width="12" customWidth="1"/>
  </cols>
  <sheetData>
    <row r="1" spans="1:6" ht="15">
      <c r="A1" s="3" t="s">
        <v>80</v>
      </c>
      <c r="B1" s="4"/>
      <c r="C1" s="4"/>
      <c r="D1" s="4"/>
      <c r="E1" s="4"/>
      <c r="F1" s="4"/>
    </row>
    <row r="2" spans="1:6" ht="15">
      <c r="A2" s="4"/>
      <c r="B2" s="164" t="s">
        <v>81</v>
      </c>
      <c r="C2" s="164"/>
      <c r="D2" s="164"/>
      <c r="E2" s="164"/>
      <c r="F2" s="4"/>
    </row>
    <row r="3" spans="1:6">
      <c r="A3" s="138"/>
      <c r="B3" s="139" t="s">
        <v>29</v>
      </c>
      <c r="C3" s="139" t="s">
        <v>30</v>
      </c>
      <c r="D3" s="139" t="s">
        <v>31</v>
      </c>
      <c r="E3" s="139" t="s">
        <v>7</v>
      </c>
      <c r="F3" s="4"/>
    </row>
    <row r="4" spans="1:6" ht="21.75" customHeight="1">
      <c r="A4" s="49" t="s">
        <v>47</v>
      </c>
      <c r="B4" s="48">
        <v>6.4081000000000001</v>
      </c>
      <c r="C4" s="48">
        <v>8.25</v>
      </c>
      <c r="D4" s="48">
        <v>9.52</v>
      </c>
      <c r="E4" s="48">
        <v>11.32752</v>
      </c>
      <c r="F4" s="4"/>
    </row>
    <row r="5" spans="1:6">
      <c r="A5" s="49" t="s">
        <v>69</v>
      </c>
      <c r="B5" s="48">
        <v>5.4971300000000003</v>
      </c>
      <c r="C5" s="48">
        <v>6.2075199999999997</v>
      </c>
      <c r="D5" s="48">
        <v>7.2766400000000004</v>
      </c>
      <c r="E5" s="48">
        <v>8.3550400000000007</v>
      </c>
      <c r="F5" s="4"/>
    </row>
    <row r="6" spans="1:6">
      <c r="A6" s="49" t="s">
        <v>68</v>
      </c>
      <c r="B6" s="48">
        <v>1.1689499999999999</v>
      </c>
      <c r="C6" s="48">
        <v>1.89934</v>
      </c>
      <c r="D6" s="48">
        <v>2.4115700000000002</v>
      </c>
      <c r="E6" s="48">
        <v>3.2718699999999998</v>
      </c>
      <c r="F6" s="4"/>
    </row>
    <row r="7" spans="1:6">
      <c r="A7" s="4"/>
      <c r="B7" s="4"/>
      <c r="C7" s="4"/>
      <c r="D7" s="4"/>
      <c r="E7" s="4"/>
      <c r="F7" s="4"/>
    </row>
    <row r="8" spans="1:6" ht="63.75" customHeight="1">
      <c r="A8" s="163" t="s">
        <v>234</v>
      </c>
      <c r="B8" s="163"/>
      <c r="C8" s="163"/>
      <c r="D8" s="163"/>
      <c r="E8" s="163"/>
      <c r="F8" s="4"/>
    </row>
  </sheetData>
  <mergeCells count="2">
    <mergeCell ref="A8:E8"/>
    <mergeCell ref="B2:E2"/>
  </mergeCell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6"/>
  <sheetViews>
    <sheetView workbookViewId="0">
      <selection activeCell="B4" sqref="B4"/>
    </sheetView>
  </sheetViews>
  <sheetFormatPr defaultRowHeight="14.25"/>
  <cols>
    <col min="2" max="2" width="25.125" customWidth="1"/>
  </cols>
  <sheetData>
    <row r="1" spans="1:4" ht="15">
      <c r="A1" s="3" t="s">
        <v>82</v>
      </c>
      <c r="B1" s="4"/>
      <c r="C1" s="4"/>
      <c r="D1" s="4"/>
    </row>
    <row r="2" spans="1:4">
      <c r="A2" s="4"/>
      <c r="B2" s="4"/>
      <c r="C2" s="4"/>
      <c r="D2" s="4"/>
    </row>
    <row r="3" spans="1:4" ht="83.25" customHeight="1">
      <c r="A3" s="140" t="s">
        <v>36</v>
      </c>
      <c r="B3" s="141" t="s">
        <v>235</v>
      </c>
      <c r="C3" s="4"/>
      <c r="D3" s="4"/>
    </row>
    <row r="4" spans="1:4" ht="15">
      <c r="A4" s="51" t="s">
        <v>83</v>
      </c>
      <c r="B4" s="50">
        <v>14.77725</v>
      </c>
      <c r="C4" s="4"/>
      <c r="D4" s="4"/>
    </row>
    <row r="5" spans="1:4" ht="15">
      <c r="A5" s="51" t="s">
        <v>84</v>
      </c>
      <c r="B5" s="50">
        <v>16.242429999999999</v>
      </c>
      <c r="C5" s="4"/>
      <c r="D5" s="4"/>
    </row>
    <row r="6" spans="1:4" ht="15">
      <c r="A6" s="51" t="s">
        <v>85</v>
      </c>
      <c r="B6" s="50">
        <v>16.049959999999999</v>
      </c>
      <c r="C6" s="4"/>
      <c r="D6" s="4"/>
    </row>
    <row r="7" spans="1:4" ht="15">
      <c r="A7" s="51" t="s">
        <v>86</v>
      </c>
      <c r="B7" s="50">
        <v>16.44952</v>
      </c>
      <c r="C7" s="4"/>
      <c r="D7" s="4"/>
    </row>
    <row r="8" spans="1:4" ht="15">
      <c r="A8" s="51" t="s">
        <v>87</v>
      </c>
      <c r="B8" s="50">
        <v>18.299949999999999</v>
      </c>
      <c r="C8" s="4"/>
      <c r="D8" s="4"/>
    </row>
    <row r="9" spans="1:4" ht="15">
      <c r="A9" s="51" t="s">
        <v>88</v>
      </c>
      <c r="B9" s="50">
        <v>19.826490000000003</v>
      </c>
      <c r="C9" s="4"/>
      <c r="D9" s="4"/>
    </row>
    <row r="10" spans="1:4" ht="15">
      <c r="A10" s="51" t="s">
        <v>89</v>
      </c>
      <c r="B10" s="50">
        <v>23.47186</v>
      </c>
      <c r="C10" s="4"/>
      <c r="D10" s="4"/>
    </row>
    <row r="11" spans="1:4" ht="15">
      <c r="A11" s="51" t="s">
        <v>90</v>
      </c>
      <c r="B11" s="50">
        <v>23.469619999999999</v>
      </c>
      <c r="C11" s="4"/>
      <c r="D11" s="4"/>
    </row>
    <row r="12" spans="1:4" ht="15">
      <c r="A12" s="51" t="s">
        <v>91</v>
      </c>
      <c r="B12" s="50">
        <v>24.167750000000002</v>
      </c>
      <c r="C12" s="4"/>
      <c r="D12" s="4"/>
    </row>
    <row r="13" spans="1:4" ht="15">
      <c r="A13" s="51" t="s">
        <v>92</v>
      </c>
      <c r="B13" s="50">
        <v>26.50047</v>
      </c>
      <c r="C13" s="4"/>
      <c r="D13" s="4"/>
    </row>
    <row r="14" spans="1:4" ht="15">
      <c r="A14" s="51" t="s">
        <v>93</v>
      </c>
      <c r="B14" s="50">
        <v>29.045590000000001</v>
      </c>
      <c r="C14" s="4"/>
      <c r="D14" s="4"/>
    </row>
    <row r="15" spans="1:4">
      <c r="A15" s="4"/>
      <c r="B15" s="4"/>
      <c r="C15" s="4"/>
      <c r="D15" s="4"/>
    </row>
    <row r="16" spans="1:4">
      <c r="A16" s="16" t="s">
        <v>94</v>
      </c>
      <c r="B16" s="4"/>
      <c r="C16" s="4"/>
      <c r="D16" s="4"/>
    </row>
  </sheetData>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workbookViewId="0">
      <selection activeCell="O5" sqref="O5"/>
    </sheetView>
  </sheetViews>
  <sheetFormatPr defaultRowHeight="14.25"/>
  <cols>
    <col min="1" max="1" width="13.625" customWidth="1"/>
    <col min="2" max="2" width="17.375" customWidth="1"/>
    <col min="3" max="3" width="14.125" customWidth="1"/>
  </cols>
  <sheetData>
    <row r="1" spans="1:3" ht="15">
      <c r="A1" s="3" t="s">
        <v>95</v>
      </c>
      <c r="B1" s="4"/>
      <c r="C1" s="4"/>
    </row>
    <row r="2" spans="1:3">
      <c r="A2" s="4"/>
      <c r="B2" s="158" t="s">
        <v>168</v>
      </c>
      <c r="C2" s="158"/>
    </row>
    <row r="3" spans="1:3" ht="33.75" customHeight="1">
      <c r="A3" s="142" t="s">
        <v>36</v>
      </c>
      <c r="B3" s="143" t="s">
        <v>68</v>
      </c>
      <c r="C3" s="142" t="s">
        <v>69</v>
      </c>
    </row>
    <row r="4" spans="1:3" ht="30.75" customHeight="1">
      <c r="A4" s="26" t="s">
        <v>96</v>
      </c>
      <c r="B4" s="52">
        <v>18220</v>
      </c>
      <c r="C4" s="52">
        <v>4567</v>
      </c>
    </row>
    <row r="5" spans="1:3" ht="28.5">
      <c r="A5" s="26" t="s">
        <v>97</v>
      </c>
      <c r="B5" s="26">
        <v>18235</v>
      </c>
      <c r="C5" s="26">
        <v>5169</v>
      </c>
    </row>
    <row r="7" spans="1:3">
      <c r="A7" s="53" t="s">
        <v>98</v>
      </c>
    </row>
  </sheetData>
  <mergeCells count="1">
    <mergeCell ref="B2:C2"/>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5"/>
  <sheetViews>
    <sheetView workbookViewId="0">
      <selection activeCell="A8" sqref="A8"/>
    </sheetView>
  </sheetViews>
  <sheetFormatPr defaultRowHeight="14.25"/>
  <cols>
    <col min="1" max="1" width="42.125" customWidth="1"/>
  </cols>
  <sheetData>
    <row r="1" spans="1:8" ht="15">
      <c r="B1" s="3" t="s">
        <v>217</v>
      </c>
      <c r="C1" s="4"/>
      <c r="D1" s="4"/>
    </row>
    <row r="3" spans="1:8">
      <c r="A3" s="87"/>
      <c r="B3" s="79" t="s">
        <v>7</v>
      </c>
      <c r="C3" s="79" t="s">
        <v>8</v>
      </c>
      <c r="D3" s="79" t="s">
        <v>9</v>
      </c>
    </row>
    <row r="4" spans="1:8" ht="15">
      <c r="A4" s="123" t="s">
        <v>220</v>
      </c>
      <c r="B4" s="122">
        <v>5.8868902190033545E-2</v>
      </c>
      <c r="C4" s="122">
        <v>6.0874750449233642E-2</v>
      </c>
      <c r="D4" s="117">
        <v>6.9962891510423897E-2</v>
      </c>
    </row>
    <row r="7" spans="1:8">
      <c r="A7" s="16" t="s">
        <v>10</v>
      </c>
    </row>
    <row r="8" spans="1:8" ht="51">
      <c r="A8" s="178" t="s">
        <v>232</v>
      </c>
    </row>
    <row r="15" spans="1:8" ht="15.75">
      <c r="E15" s="1"/>
      <c r="F15" s="2"/>
      <c r="G15" s="2"/>
      <c r="H15" s="2"/>
    </row>
  </sheetData>
  <pageMargins left="0.7" right="0.7" top="0.75" bottom="0.75" header="0.3" footer="0.3"/>
  <pageSetup paperSize="9"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
  <sheetViews>
    <sheetView workbookViewId="0">
      <selection activeCell="K28" sqref="K28"/>
    </sheetView>
  </sheetViews>
  <sheetFormatPr defaultRowHeight="14.25"/>
  <cols>
    <col min="1" max="1" width="24" customWidth="1"/>
    <col min="2" max="2" width="11.375" bestFit="1" customWidth="1"/>
  </cols>
  <sheetData>
    <row r="1" spans="1:2" ht="15">
      <c r="A1" s="3" t="s">
        <v>99</v>
      </c>
    </row>
    <row r="2" spans="1:2" ht="15">
      <c r="A2" s="3"/>
    </row>
    <row r="3" spans="1:2" ht="116.25" customHeight="1">
      <c r="A3" s="146" t="s">
        <v>229</v>
      </c>
      <c r="B3" s="144" t="s">
        <v>228</v>
      </c>
    </row>
    <row r="4" spans="1:2">
      <c r="A4" s="145" t="s">
        <v>100</v>
      </c>
      <c r="B4" s="76">
        <v>42.72</v>
      </c>
    </row>
    <row r="5" spans="1:2">
      <c r="A5" s="13" t="s">
        <v>101</v>
      </c>
      <c r="B5" s="14">
        <v>32.83</v>
      </c>
    </row>
    <row r="6" spans="1:2">
      <c r="A6" s="13" t="s">
        <v>102</v>
      </c>
      <c r="B6" s="14">
        <v>14.13</v>
      </c>
    </row>
    <row r="7" spans="1:2">
      <c r="A7" s="13" t="s">
        <v>103</v>
      </c>
      <c r="B7" s="14">
        <v>4.71</v>
      </c>
    </row>
    <row r="8" spans="1:2">
      <c r="A8" s="74" t="s">
        <v>104</v>
      </c>
      <c r="B8" s="77">
        <v>4.1100000000000003</v>
      </c>
    </row>
    <row r="9" spans="1:2">
      <c r="A9" s="42" t="s">
        <v>169</v>
      </c>
      <c r="B9" s="48">
        <v>1.07</v>
      </c>
    </row>
    <row r="10" spans="1:2">
      <c r="A10" s="75" t="s">
        <v>170</v>
      </c>
      <c r="B10" s="78">
        <v>0.43</v>
      </c>
    </row>
    <row r="11" spans="1:2">
      <c r="A11" s="53" t="s">
        <v>105</v>
      </c>
    </row>
  </sheetData>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2"/>
  <sheetViews>
    <sheetView workbookViewId="0">
      <selection activeCell="Q22" sqref="Q22"/>
    </sheetView>
  </sheetViews>
  <sheetFormatPr defaultRowHeight="14.25"/>
  <sheetData>
    <row r="1" spans="1:7" ht="15">
      <c r="A1" s="3" t="s">
        <v>106</v>
      </c>
      <c r="B1" s="4"/>
      <c r="C1" s="4"/>
      <c r="D1" s="4"/>
      <c r="E1" s="4"/>
      <c r="F1" s="4"/>
      <c r="G1" s="4"/>
    </row>
    <row r="2" spans="1:7">
      <c r="A2" s="4"/>
      <c r="B2" s="4"/>
      <c r="C2" s="4"/>
      <c r="D2" s="4"/>
      <c r="E2" s="4"/>
      <c r="F2" s="4"/>
      <c r="G2" s="4"/>
    </row>
    <row r="3" spans="1:7">
      <c r="A3" s="147" t="s">
        <v>36</v>
      </c>
      <c r="B3" s="147" t="s">
        <v>107</v>
      </c>
      <c r="C3" s="4"/>
      <c r="D3" s="4"/>
      <c r="E3" s="4"/>
      <c r="F3" s="4"/>
      <c r="G3" s="4"/>
    </row>
    <row r="4" spans="1:7">
      <c r="A4" s="9">
        <v>2015</v>
      </c>
      <c r="B4" s="9">
        <v>81</v>
      </c>
      <c r="C4" s="4"/>
      <c r="D4" s="4"/>
      <c r="E4" s="4"/>
      <c r="F4" s="4"/>
      <c r="G4" s="4"/>
    </row>
    <row r="5" spans="1:7">
      <c r="A5" s="9">
        <v>2020</v>
      </c>
      <c r="B5" s="9">
        <v>48</v>
      </c>
      <c r="C5" s="4"/>
      <c r="D5" s="4"/>
      <c r="E5" s="4"/>
      <c r="F5" s="4"/>
      <c r="G5" s="4"/>
    </row>
    <row r="6" spans="1:7">
      <c r="A6" s="9">
        <v>2021</v>
      </c>
      <c r="B6" s="9">
        <v>46</v>
      </c>
      <c r="C6" s="4"/>
      <c r="D6" s="4"/>
      <c r="E6" s="4"/>
      <c r="F6" s="4"/>
      <c r="G6" s="4"/>
    </row>
    <row r="7" spans="1:7">
      <c r="A7" s="9">
        <v>2022</v>
      </c>
      <c r="B7" s="9">
        <v>40</v>
      </c>
      <c r="C7" s="4"/>
      <c r="D7" s="4"/>
      <c r="E7" s="4"/>
      <c r="F7" s="4"/>
      <c r="G7" s="4"/>
    </row>
    <row r="8" spans="1:7">
      <c r="A8" s="9">
        <v>2023</v>
      </c>
      <c r="B8" s="9">
        <v>40</v>
      </c>
      <c r="C8" s="4"/>
      <c r="D8" s="4"/>
      <c r="E8" s="4"/>
      <c r="F8" s="4"/>
      <c r="G8" s="4"/>
    </row>
    <row r="9" spans="1:7">
      <c r="A9" s="9">
        <v>2024</v>
      </c>
      <c r="B9" s="9">
        <v>39</v>
      </c>
      <c r="C9" s="4"/>
      <c r="D9" s="4"/>
      <c r="E9" s="4"/>
      <c r="F9" s="4"/>
      <c r="G9" s="4"/>
    </row>
    <row r="10" spans="1:7">
      <c r="A10" s="9">
        <v>2025</v>
      </c>
      <c r="B10" s="9">
        <v>38</v>
      </c>
      <c r="C10" s="4"/>
      <c r="D10" s="4"/>
      <c r="E10" s="4"/>
      <c r="F10" s="4"/>
      <c r="G10" s="4"/>
    </row>
    <row r="11" spans="1:7">
      <c r="A11" s="4"/>
      <c r="B11" s="4"/>
      <c r="C11" s="4"/>
      <c r="D11" s="4"/>
      <c r="E11" s="4"/>
      <c r="F11" s="4"/>
      <c r="G11" s="4"/>
    </row>
    <row r="12" spans="1:7">
      <c r="A12" s="16" t="s">
        <v>108</v>
      </c>
      <c r="B12" s="4"/>
      <c r="C12" s="4"/>
      <c r="D12" s="4"/>
      <c r="E12" s="4"/>
      <c r="F12" s="4"/>
      <c r="G12" s="4"/>
    </row>
  </sheetData>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6"/>
  <sheetViews>
    <sheetView workbookViewId="0">
      <selection activeCell="N22" sqref="N22"/>
    </sheetView>
  </sheetViews>
  <sheetFormatPr defaultRowHeight="14.25"/>
  <cols>
    <col min="1" max="1" width="12.125" customWidth="1"/>
    <col min="2" max="2" width="14.25" customWidth="1"/>
    <col min="3" max="3" width="13" customWidth="1"/>
  </cols>
  <sheetData>
    <row r="1" spans="1:3" ht="15">
      <c r="A1" s="54" t="s">
        <v>109</v>
      </c>
    </row>
    <row r="3" spans="1:3" ht="30">
      <c r="A3" s="148" t="s">
        <v>110</v>
      </c>
      <c r="B3" s="149" t="s">
        <v>111</v>
      </c>
      <c r="C3" s="8"/>
    </row>
    <row r="4" spans="1:3" ht="15">
      <c r="A4" s="57" t="s">
        <v>112</v>
      </c>
      <c r="B4" s="56">
        <v>42763</v>
      </c>
    </row>
    <row r="5" spans="1:3" ht="15">
      <c r="A5" s="57" t="s">
        <v>113</v>
      </c>
      <c r="B5" s="56">
        <v>46904</v>
      </c>
    </row>
    <row r="6" spans="1:3" ht="15">
      <c r="A6" s="57" t="s">
        <v>114</v>
      </c>
      <c r="B6" s="56">
        <v>45444</v>
      </c>
    </row>
    <row r="7" spans="1:3" ht="15">
      <c r="A7" s="57" t="s">
        <v>115</v>
      </c>
      <c r="B7" s="13">
        <v>47854</v>
      </c>
    </row>
    <row r="8" spans="1:3" ht="15">
      <c r="A8" s="57" t="s">
        <v>116</v>
      </c>
      <c r="B8" s="13">
        <v>50659</v>
      </c>
    </row>
    <row r="9" spans="1:3" ht="15">
      <c r="A9" s="57" t="s">
        <v>117</v>
      </c>
      <c r="B9" s="13">
        <v>56267</v>
      </c>
    </row>
    <row r="10" spans="1:3" ht="15">
      <c r="A10" s="57" t="s">
        <v>118</v>
      </c>
      <c r="B10" s="13">
        <v>58503</v>
      </c>
    </row>
    <row r="11" spans="1:3" ht="15">
      <c r="A11" s="57" t="s">
        <v>119</v>
      </c>
      <c r="B11" s="13">
        <v>66440</v>
      </c>
    </row>
    <row r="12" spans="1:3" ht="15">
      <c r="A12" s="57" t="s">
        <v>120</v>
      </c>
      <c r="B12" s="13">
        <v>82811</v>
      </c>
    </row>
    <row r="13" spans="1:3" ht="15">
      <c r="A13" s="57" t="s">
        <v>121</v>
      </c>
      <c r="B13" s="13">
        <v>92172</v>
      </c>
    </row>
    <row r="14" spans="1:3" ht="15">
      <c r="A14" s="57" t="s">
        <v>122</v>
      </c>
      <c r="B14" s="13">
        <v>110373</v>
      </c>
    </row>
    <row r="15" spans="1:3" ht="15">
      <c r="A15" s="55"/>
      <c r="B15" s="58"/>
      <c r="C15" s="59"/>
    </row>
    <row r="16" spans="1:3">
      <c r="A16" s="16" t="s">
        <v>123</v>
      </c>
      <c r="B16" s="4"/>
    </row>
  </sheetData>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6"/>
  <sheetViews>
    <sheetView workbookViewId="0">
      <selection activeCell="I26" sqref="I26"/>
    </sheetView>
  </sheetViews>
  <sheetFormatPr defaultRowHeight="14.25"/>
  <cols>
    <col min="1" max="1" width="14.625" customWidth="1"/>
    <col min="2" max="2" width="15" customWidth="1"/>
    <col min="3" max="3" width="11.375" customWidth="1"/>
  </cols>
  <sheetData>
    <row r="1" spans="1:3" ht="15">
      <c r="A1" s="3" t="s">
        <v>124</v>
      </c>
      <c r="B1" s="4"/>
    </row>
    <row r="2" spans="1:3">
      <c r="A2" s="4"/>
      <c r="B2" s="4"/>
    </row>
    <row r="3" spans="1:3" ht="40.5" customHeight="1">
      <c r="A3" s="137" t="s">
        <v>125</v>
      </c>
      <c r="B3" s="137" t="s">
        <v>236</v>
      </c>
      <c r="C3" s="8"/>
    </row>
    <row r="4" spans="1:3">
      <c r="A4" s="36" t="s">
        <v>112</v>
      </c>
      <c r="B4" s="13">
        <v>41583</v>
      </c>
    </row>
    <row r="5" spans="1:3">
      <c r="A5" s="36" t="s">
        <v>113</v>
      </c>
      <c r="B5" s="13">
        <v>65045</v>
      </c>
    </row>
    <row r="6" spans="1:3">
      <c r="A6" s="36" t="s">
        <v>114</v>
      </c>
      <c r="B6" s="13">
        <v>250070</v>
      </c>
    </row>
    <row r="7" spans="1:3">
      <c r="A7" s="36" t="s">
        <v>115</v>
      </c>
      <c r="B7" s="13">
        <v>300913</v>
      </c>
    </row>
    <row r="8" spans="1:3">
      <c r="A8" s="36" t="s">
        <v>116</v>
      </c>
      <c r="B8" s="13">
        <v>316798</v>
      </c>
    </row>
    <row r="9" spans="1:3">
      <c r="A9" s="36" t="s">
        <v>117</v>
      </c>
      <c r="B9" s="13">
        <v>294172</v>
      </c>
    </row>
    <row r="10" spans="1:3">
      <c r="A10" s="36" t="s">
        <v>118</v>
      </c>
      <c r="B10" s="13">
        <v>255976</v>
      </c>
    </row>
    <row r="11" spans="1:3">
      <c r="A11" s="36" t="s">
        <v>119</v>
      </c>
      <c r="B11" s="13">
        <v>261408</v>
      </c>
    </row>
    <row r="12" spans="1:3">
      <c r="A12" s="36" t="s">
        <v>120</v>
      </c>
      <c r="B12" s="13">
        <v>231977</v>
      </c>
    </row>
    <row r="13" spans="1:3">
      <c r="A13" s="36" t="s">
        <v>121</v>
      </c>
      <c r="B13" s="13">
        <v>279719</v>
      </c>
    </row>
    <row r="14" spans="1:3">
      <c r="A14" s="36" t="s">
        <v>122</v>
      </c>
      <c r="B14" s="13">
        <v>382834</v>
      </c>
    </row>
    <row r="15" spans="1:3">
      <c r="A15" s="16" t="s">
        <v>123</v>
      </c>
      <c r="B15" s="4"/>
    </row>
    <row r="16" spans="1:3">
      <c r="A16" s="4"/>
      <c r="B16" s="4"/>
    </row>
  </sheetData>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5"/>
  <sheetViews>
    <sheetView workbookViewId="0">
      <selection activeCell="J28" sqref="J28"/>
    </sheetView>
  </sheetViews>
  <sheetFormatPr defaultColWidth="13" defaultRowHeight="15"/>
  <cols>
    <col min="1" max="1" width="17.25" style="91" customWidth="1"/>
    <col min="2" max="2" width="38.125" style="91" customWidth="1"/>
    <col min="3" max="16384" width="13" style="91"/>
  </cols>
  <sheetData>
    <row r="1" spans="1:2">
      <c r="A1" s="153" t="s">
        <v>230</v>
      </c>
      <c r="B1" s="152"/>
    </row>
    <row r="2" spans="1:2">
      <c r="A2" s="153"/>
      <c r="B2" s="152"/>
    </row>
    <row r="3" spans="1:2">
      <c r="A3" s="150" t="s">
        <v>36</v>
      </c>
      <c r="B3" s="150" t="s">
        <v>194</v>
      </c>
    </row>
    <row r="4" spans="1:2">
      <c r="A4" s="151">
        <v>2017</v>
      </c>
      <c r="B4" s="151">
        <v>0.05</v>
      </c>
    </row>
    <row r="5" spans="1:2">
      <c r="A5" s="151">
        <v>2018</v>
      </c>
      <c r="B5" s="151">
        <v>0.14000000000000001</v>
      </c>
    </row>
    <row r="6" spans="1:2">
      <c r="A6" s="151">
        <v>2019</v>
      </c>
      <c r="B6" s="151">
        <v>0.26</v>
      </c>
    </row>
    <row r="7" spans="1:2">
      <c r="A7" s="151">
        <v>2020</v>
      </c>
      <c r="B7" s="151">
        <v>0.41</v>
      </c>
    </row>
    <row r="8" spans="1:2">
      <c r="A8" s="151">
        <v>2021</v>
      </c>
      <c r="B8" s="151">
        <v>0.61</v>
      </c>
    </row>
    <row r="9" spans="1:2">
      <c r="A9" s="151">
        <v>2022</v>
      </c>
      <c r="B9" s="151">
        <v>0.88</v>
      </c>
    </row>
    <row r="10" spans="1:2">
      <c r="A10" s="151">
        <v>2023</v>
      </c>
      <c r="B10" s="151">
        <v>1.23</v>
      </c>
    </row>
    <row r="11" spans="1:2">
      <c r="A11" s="151">
        <v>2024</v>
      </c>
      <c r="B11" s="151">
        <v>1.57</v>
      </c>
    </row>
    <row r="12" spans="1:2">
      <c r="A12" s="151" t="s">
        <v>139</v>
      </c>
      <c r="B12" s="151">
        <v>1.97</v>
      </c>
    </row>
    <row r="13" spans="1:2">
      <c r="A13" s="152"/>
      <c r="B13" s="152"/>
    </row>
    <row r="14" spans="1:2">
      <c r="A14" s="165" t="s">
        <v>193</v>
      </c>
      <c r="B14" s="166"/>
    </row>
    <row r="15" spans="1:2">
      <c r="A15" s="152"/>
      <c r="B15" s="152"/>
    </row>
  </sheetData>
  <mergeCells count="1">
    <mergeCell ref="A14:B14"/>
  </mergeCells>
  <pageMargins left="0.7" right="0.7" top="0.75" bottom="0.75" header="0.3" footer="0.3"/>
  <pageSetup paperSize="9"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1"/>
  <sheetViews>
    <sheetView workbookViewId="0">
      <selection activeCell="L19" sqref="L19"/>
    </sheetView>
  </sheetViews>
  <sheetFormatPr defaultRowHeight="14.25"/>
  <cols>
    <col min="1" max="1" width="13.25" customWidth="1"/>
  </cols>
  <sheetData>
    <row r="1" spans="1:9" ht="15">
      <c r="A1" s="3" t="s">
        <v>126</v>
      </c>
      <c r="B1" s="4"/>
      <c r="C1" s="4"/>
      <c r="D1" s="4"/>
      <c r="E1" s="4"/>
      <c r="F1" s="4"/>
      <c r="G1" s="4"/>
      <c r="H1" s="4"/>
      <c r="I1" s="4"/>
    </row>
    <row r="2" spans="1:9">
      <c r="A2" s="4"/>
      <c r="B2" s="4"/>
      <c r="C2" s="4"/>
      <c r="D2" s="4"/>
      <c r="E2" s="4"/>
      <c r="F2" s="4"/>
      <c r="G2" s="4"/>
      <c r="H2" s="4"/>
      <c r="I2" s="4"/>
    </row>
    <row r="3" spans="1:9">
      <c r="A3" s="13" t="s">
        <v>127</v>
      </c>
      <c r="B3" s="13" t="s">
        <v>231</v>
      </c>
      <c r="C3" s="4"/>
      <c r="D3" s="4"/>
      <c r="E3" s="4"/>
      <c r="F3" s="4"/>
      <c r="G3" s="4"/>
      <c r="H3" s="4"/>
      <c r="I3" s="4"/>
    </row>
    <row r="4" spans="1:9">
      <c r="A4" s="13" t="s">
        <v>128</v>
      </c>
      <c r="B4" s="13">
        <v>17.7</v>
      </c>
      <c r="C4" s="4"/>
      <c r="D4" s="4"/>
      <c r="E4" s="4"/>
      <c r="F4" s="4"/>
      <c r="G4" s="4"/>
      <c r="H4" s="4"/>
      <c r="I4" s="4"/>
    </row>
    <row r="5" spans="1:9">
      <c r="A5" s="13" t="s">
        <v>129</v>
      </c>
      <c r="B5" s="13">
        <v>11.8</v>
      </c>
      <c r="C5" s="4"/>
      <c r="D5" s="4"/>
      <c r="E5" s="4"/>
      <c r="F5" s="4"/>
      <c r="G5" s="4"/>
      <c r="H5" s="4"/>
      <c r="I5" s="4"/>
    </row>
    <row r="6" spans="1:9">
      <c r="A6" s="13" t="s">
        <v>130</v>
      </c>
      <c r="B6" s="13">
        <v>11.5</v>
      </c>
      <c r="C6" s="4"/>
      <c r="D6" s="4"/>
      <c r="E6" s="4"/>
      <c r="F6" s="4"/>
      <c r="G6" s="4"/>
      <c r="H6" s="4"/>
      <c r="I6" s="4"/>
    </row>
    <row r="7" spans="1:9">
      <c r="A7" s="13" t="s">
        <v>131</v>
      </c>
      <c r="B7" s="13">
        <v>10.8</v>
      </c>
      <c r="C7" s="4"/>
      <c r="D7" s="4"/>
      <c r="E7" s="4"/>
      <c r="F7" s="4"/>
      <c r="G7" s="4"/>
      <c r="H7" s="4"/>
      <c r="I7" s="4"/>
    </row>
    <row r="8" spans="1:9">
      <c r="A8" s="13" t="s">
        <v>2</v>
      </c>
      <c r="B8" s="13">
        <v>9.1999999999999993</v>
      </c>
      <c r="C8" s="4"/>
      <c r="D8" s="4"/>
      <c r="E8" s="4"/>
      <c r="F8" s="4"/>
      <c r="G8" s="4"/>
      <c r="H8" s="4"/>
      <c r="I8" s="4"/>
    </row>
    <row r="9" spans="1:9">
      <c r="A9" s="13" t="s">
        <v>132</v>
      </c>
      <c r="B9" s="13">
        <v>5.7</v>
      </c>
      <c r="C9" s="4"/>
      <c r="D9" s="4"/>
      <c r="E9" s="4"/>
      <c r="F9" s="4"/>
      <c r="G9" s="4"/>
      <c r="H9" s="4"/>
      <c r="I9" s="4"/>
    </row>
    <row r="10" spans="1:9">
      <c r="A10" s="4"/>
      <c r="B10" s="4"/>
      <c r="C10" s="4"/>
      <c r="D10" s="4"/>
      <c r="E10" s="4"/>
      <c r="F10" s="4"/>
      <c r="G10" s="4"/>
      <c r="H10" s="4"/>
      <c r="I10" s="4"/>
    </row>
    <row r="11" spans="1:9">
      <c r="A11" s="16" t="s">
        <v>133</v>
      </c>
      <c r="B11" s="4"/>
      <c r="C11" s="4"/>
      <c r="D11" s="4"/>
      <c r="E11" s="4"/>
      <c r="F11" s="4"/>
      <c r="G11" s="4"/>
      <c r="H11" s="4"/>
      <c r="I11" s="4"/>
    </row>
  </sheetData>
  <pageMargins left="0.7" right="0.7" top="0.75" bottom="0.75" header="0.3" footer="0.3"/>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4"/>
  <sheetViews>
    <sheetView topLeftCell="A13" workbookViewId="0">
      <selection activeCell="A42" sqref="A42"/>
    </sheetView>
  </sheetViews>
  <sheetFormatPr defaultRowHeight="14.25"/>
  <cols>
    <col min="2" max="2" width="17.375" customWidth="1"/>
    <col min="3" max="3" width="12.375" customWidth="1"/>
    <col min="4" max="4" width="12.875" customWidth="1"/>
  </cols>
  <sheetData>
    <row r="1" spans="1:5" ht="15">
      <c r="A1" s="3" t="s">
        <v>134</v>
      </c>
    </row>
    <row r="3" spans="1:5">
      <c r="A3" s="167" t="s">
        <v>173</v>
      </c>
      <c r="B3" s="167" t="s">
        <v>172</v>
      </c>
      <c r="C3" s="167" t="s">
        <v>174</v>
      </c>
      <c r="D3" s="167"/>
      <c r="E3" s="87"/>
    </row>
    <row r="4" spans="1:5">
      <c r="A4" s="167"/>
      <c r="B4" s="167"/>
      <c r="C4" s="167"/>
      <c r="D4" s="167"/>
      <c r="E4" s="87"/>
    </row>
    <row r="5" spans="1:5" ht="15.75">
      <c r="A5" s="81"/>
      <c r="B5" s="81"/>
      <c r="C5" s="89" t="s">
        <v>175</v>
      </c>
      <c r="D5" s="89" t="s">
        <v>176</v>
      </c>
      <c r="E5" s="87"/>
    </row>
    <row r="6" spans="1:5" ht="63">
      <c r="A6" s="81">
        <v>1</v>
      </c>
      <c r="B6" s="81" t="s">
        <v>136</v>
      </c>
      <c r="C6" s="81" t="s">
        <v>177</v>
      </c>
      <c r="D6" s="81" t="s">
        <v>178</v>
      </c>
      <c r="E6" s="81">
        <v>362</v>
      </c>
    </row>
    <row r="7" spans="1:5" ht="15.75">
      <c r="A7" s="81">
        <v>2</v>
      </c>
      <c r="B7" s="81" t="s">
        <v>184</v>
      </c>
      <c r="C7" s="81">
        <v>1</v>
      </c>
      <c r="D7" s="81">
        <v>151</v>
      </c>
      <c r="E7" s="81">
        <v>151</v>
      </c>
    </row>
    <row r="8" spans="1:5" ht="15.75">
      <c r="A8" s="81">
        <v>3</v>
      </c>
      <c r="B8" s="81" t="s">
        <v>187</v>
      </c>
      <c r="C8" s="81">
        <v>9</v>
      </c>
      <c r="D8" s="81">
        <v>75</v>
      </c>
      <c r="E8" s="81">
        <v>75</v>
      </c>
    </row>
    <row r="9" spans="1:5" ht="15.75">
      <c r="A9" s="81">
        <v>4</v>
      </c>
      <c r="B9" s="88" t="s">
        <v>186</v>
      </c>
      <c r="C9" s="81">
        <v>1</v>
      </c>
      <c r="D9" s="81">
        <v>65</v>
      </c>
      <c r="E9" s="81">
        <v>65</v>
      </c>
    </row>
    <row r="10" spans="1:5" ht="47.25">
      <c r="A10" s="81">
        <v>5</v>
      </c>
      <c r="B10" s="81" t="s">
        <v>135</v>
      </c>
      <c r="C10" s="81">
        <v>34</v>
      </c>
      <c r="D10" s="81">
        <v>38</v>
      </c>
      <c r="E10" s="81">
        <v>38</v>
      </c>
    </row>
    <row r="11" spans="1:5" ht="31.5">
      <c r="A11" s="81">
        <v>6</v>
      </c>
      <c r="B11" s="81" t="s">
        <v>185</v>
      </c>
      <c r="C11" s="81" t="s">
        <v>179</v>
      </c>
      <c r="D11" s="81" t="s">
        <v>180</v>
      </c>
      <c r="E11" s="82">
        <v>14</v>
      </c>
    </row>
    <row r="12" spans="1:5" ht="15.75">
      <c r="A12" s="81">
        <v>7</v>
      </c>
      <c r="B12" s="81" t="s">
        <v>181</v>
      </c>
      <c r="C12" s="81">
        <v>10</v>
      </c>
      <c r="D12" s="81">
        <v>18</v>
      </c>
      <c r="E12" s="82">
        <v>18</v>
      </c>
    </row>
    <row r="13" spans="1:5" ht="15" customHeight="1">
      <c r="A13" s="81"/>
      <c r="B13" s="89" t="s">
        <v>182</v>
      </c>
      <c r="C13" s="89" t="s">
        <v>183</v>
      </c>
      <c r="D13" s="89">
        <v>723</v>
      </c>
      <c r="E13" s="87"/>
    </row>
    <row r="14" spans="1:5" ht="15" customHeight="1">
      <c r="A14" s="84"/>
      <c r="B14" s="85"/>
      <c r="C14" s="85"/>
      <c r="D14" s="85"/>
    </row>
    <row r="15" spans="1:5" ht="14.25" customHeight="1">
      <c r="B15" s="83" t="s">
        <v>137</v>
      </c>
    </row>
    <row r="16" spans="1:5" ht="14.25" customHeight="1">
      <c r="B16" s="86"/>
    </row>
    <row r="17" spans="1:2" ht="81" customHeight="1">
      <c r="A17" s="79" t="s">
        <v>138</v>
      </c>
      <c r="B17" s="80" t="s">
        <v>171</v>
      </c>
    </row>
    <row r="18" spans="1:2">
      <c r="A18" s="68">
        <v>1978</v>
      </c>
      <c r="B18" s="64">
        <v>3</v>
      </c>
    </row>
    <row r="19" spans="1:2">
      <c r="A19" s="68">
        <v>1981</v>
      </c>
      <c r="B19" s="64">
        <v>18</v>
      </c>
    </row>
    <row r="20" spans="1:2">
      <c r="A20" s="68">
        <v>1987</v>
      </c>
      <c r="B20" s="64">
        <v>19</v>
      </c>
    </row>
    <row r="21" spans="1:2">
      <c r="A21" s="68">
        <v>1992</v>
      </c>
      <c r="B21" s="64">
        <v>21</v>
      </c>
    </row>
    <row r="22" spans="1:2">
      <c r="A22" s="68">
        <v>1994</v>
      </c>
      <c r="B22" s="64">
        <v>22</v>
      </c>
    </row>
    <row r="23" spans="1:2">
      <c r="A23" s="68">
        <v>1995</v>
      </c>
      <c r="B23" s="64">
        <v>38</v>
      </c>
    </row>
    <row r="24" spans="1:2">
      <c r="A24" s="68">
        <v>1997</v>
      </c>
      <c r="B24" s="64">
        <v>41</v>
      </c>
    </row>
    <row r="25" spans="1:2">
      <c r="A25" s="68">
        <v>2000</v>
      </c>
      <c r="B25" s="64">
        <v>53</v>
      </c>
    </row>
    <row r="26" spans="1:2">
      <c r="A26" s="68">
        <v>2001</v>
      </c>
      <c r="B26" s="64">
        <v>55</v>
      </c>
    </row>
    <row r="27" spans="1:2">
      <c r="A27" s="68">
        <v>2003</v>
      </c>
      <c r="B27" s="64">
        <v>70</v>
      </c>
    </row>
    <row r="28" spans="1:2">
      <c r="A28" s="68">
        <v>2009</v>
      </c>
      <c r="B28" s="64">
        <v>76</v>
      </c>
    </row>
    <row r="29" spans="1:2">
      <c r="A29" s="68">
        <v>2012</v>
      </c>
      <c r="B29" s="64">
        <v>106</v>
      </c>
    </row>
    <row r="30" spans="1:2">
      <c r="A30" s="68">
        <v>2014</v>
      </c>
      <c r="B30" s="64">
        <v>121</v>
      </c>
    </row>
    <row r="31" spans="1:2">
      <c r="A31" s="68">
        <v>2015</v>
      </c>
      <c r="B31" s="64">
        <v>137</v>
      </c>
    </row>
    <row r="32" spans="1:2">
      <c r="A32" s="68">
        <v>2016</v>
      </c>
      <c r="B32" s="64">
        <v>140</v>
      </c>
    </row>
    <row r="33" spans="1:3">
      <c r="A33" s="68">
        <v>2017</v>
      </c>
      <c r="B33" s="64">
        <v>166</v>
      </c>
    </row>
    <row r="34" spans="1:3">
      <c r="A34" s="68">
        <v>2018</v>
      </c>
      <c r="B34" s="64">
        <v>188</v>
      </c>
    </row>
    <row r="35" spans="1:3">
      <c r="A35" s="68">
        <v>2019</v>
      </c>
      <c r="B35" s="64">
        <v>214</v>
      </c>
    </row>
    <row r="36" spans="1:3">
      <c r="A36" s="68">
        <v>2020</v>
      </c>
      <c r="B36" s="64">
        <v>410</v>
      </c>
    </row>
    <row r="37" spans="1:3">
      <c r="A37" s="68">
        <v>2021</v>
      </c>
      <c r="B37" s="64">
        <v>444</v>
      </c>
    </row>
    <row r="38" spans="1:3">
      <c r="A38" s="68">
        <v>2022</v>
      </c>
      <c r="B38" s="64">
        <v>460</v>
      </c>
    </row>
    <row r="39" spans="1:3">
      <c r="A39" s="68">
        <v>2023</v>
      </c>
      <c r="B39" s="64">
        <v>492</v>
      </c>
    </row>
    <row r="40" spans="1:3">
      <c r="A40" s="68">
        <v>2024</v>
      </c>
      <c r="B40" s="65">
        <v>726</v>
      </c>
    </row>
    <row r="41" spans="1:3">
      <c r="A41" s="69" t="s">
        <v>139</v>
      </c>
      <c r="B41" s="66">
        <v>723</v>
      </c>
    </row>
    <row r="42" spans="1:3" ht="21" customHeight="1">
      <c r="A42" s="65" t="s">
        <v>140</v>
      </c>
      <c r="B42" s="4"/>
    </row>
    <row r="43" spans="1:3" ht="17.25" customHeight="1">
      <c r="A43" s="70" t="s">
        <v>141</v>
      </c>
      <c r="B43" s="67"/>
      <c r="C43" s="63"/>
    </row>
    <row r="44" spans="1:3">
      <c r="C44" s="63"/>
    </row>
  </sheetData>
  <mergeCells count="3">
    <mergeCell ref="A3:A4"/>
    <mergeCell ref="B3:B4"/>
    <mergeCell ref="C3:D4"/>
  </mergeCells>
  <pageMargins left="0.7" right="0.7" top="0.75" bottom="0.75" header="0.3" footer="0.3"/>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0"/>
  <sheetViews>
    <sheetView topLeftCell="A4" workbookViewId="0">
      <selection activeCell="H22" sqref="H22"/>
    </sheetView>
  </sheetViews>
  <sheetFormatPr defaultRowHeight="14.25"/>
  <cols>
    <col min="1" max="1" width="17.875" customWidth="1"/>
  </cols>
  <sheetData>
    <row r="1" spans="1:5" ht="80.25" customHeight="1">
      <c r="A1" s="171" t="s">
        <v>213</v>
      </c>
      <c r="B1" s="171"/>
      <c r="C1" s="171"/>
      <c r="D1" s="4"/>
      <c r="E1" s="4"/>
    </row>
    <row r="2" spans="1:5">
      <c r="A2" s="116" t="s">
        <v>142</v>
      </c>
      <c r="B2" s="116" t="s">
        <v>119</v>
      </c>
      <c r="C2" s="116" t="s">
        <v>121</v>
      </c>
      <c r="D2" s="41"/>
      <c r="E2" s="4"/>
    </row>
    <row r="3" spans="1:5">
      <c r="A3" s="9" t="s">
        <v>143</v>
      </c>
      <c r="B3" s="90">
        <v>0.27011764705882352</v>
      </c>
      <c r="C3" s="90">
        <v>0.32898114049771232</v>
      </c>
      <c r="D3" s="61"/>
      <c r="E3" s="4"/>
    </row>
    <row r="4" spans="1:5">
      <c r="A4" s="9" t="s">
        <v>144</v>
      </c>
      <c r="B4" s="90">
        <v>7.7764705882352944E-2</v>
      </c>
      <c r="C4" s="90">
        <v>6.1711862515344267E-2</v>
      </c>
      <c r="D4" s="61"/>
      <c r="E4" s="4"/>
    </row>
    <row r="5" spans="1:5">
      <c r="A5" s="9" t="s">
        <v>145</v>
      </c>
      <c r="B5" s="90">
        <v>0.11141176470588235</v>
      </c>
      <c r="C5" s="90">
        <v>9.9207677714540782E-2</v>
      </c>
      <c r="D5" s="61"/>
      <c r="E5" s="4"/>
    </row>
    <row r="6" spans="1:5">
      <c r="A6" s="9" t="s">
        <v>146</v>
      </c>
      <c r="B6" s="90">
        <v>0.14247058823529413</v>
      </c>
      <c r="C6" s="90">
        <v>0.10891641557861846</v>
      </c>
      <c r="D6" s="61"/>
      <c r="E6" s="4"/>
    </row>
    <row r="7" spans="1:5">
      <c r="A7" s="9" t="s">
        <v>147</v>
      </c>
      <c r="B7" s="90">
        <v>0.11141176470588235</v>
      </c>
      <c r="C7" s="90">
        <v>0.14351076888740097</v>
      </c>
      <c r="D7" s="61"/>
      <c r="E7" s="4"/>
    </row>
    <row r="8" spans="1:5">
      <c r="A8" s="9" t="s">
        <v>148</v>
      </c>
      <c r="B8" s="90">
        <v>0.2868235294117647</v>
      </c>
      <c r="C8" s="90">
        <v>0.25767213480638324</v>
      </c>
      <c r="D8" s="61"/>
      <c r="E8" s="4"/>
    </row>
    <row r="9" spans="1:5">
      <c r="A9" s="17"/>
      <c r="B9" s="17"/>
      <c r="C9" s="61"/>
      <c r="D9" s="61"/>
      <c r="E9" s="4"/>
    </row>
    <row r="10" spans="1:5">
      <c r="A10" s="16" t="s">
        <v>149</v>
      </c>
      <c r="B10" s="4"/>
      <c r="C10" s="4"/>
      <c r="D10" s="4"/>
      <c r="E10" s="4"/>
    </row>
    <row r="11" spans="1:5">
      <c r="A11" s="16" t="s">
        <v>150</v>
      </c>
      <c r="B11" s="4"/>
      <c r="C11" s="4"/>
      <c r="D11" s="4"/>
      <c r="E11" s="4"/>
    </row>
    <row r="12" spans="1:5">
      <c r="A12" s="16" t="s">
        <v>151</v>
      </c>
      <c r="B12" s="4"/>
      <c r="C12" s="4"/>
      <c r="D12" s="4"/>
      <c r="E12" s="4"/>
    </row>
    <row r="21" spans="1:5" ht="15" thickBot="1"/>
    <row r="22" spans="1:5" ht="135.75" thickBot="1">
      <c r="A22" s="92" t="s">
        <v>195</v>
      </c>
      <c r="B22" s="92" t="s">
        <v>203</v>
      </c>
      <c r="C22" s="92" t="s">
        <v>204</v>
      </c>
      <c r="D22" s="92" t="s">
        <v>205</v>
      </c>
      <c r="E22" s="93" t="s">
        <v>206</v>
      </c>
    </row>
    <row r="23" spans="1:5" ht="15">
      <c r="A23" s="94" t="s">
        <v>158</v>
      </c>
      <c r="B23" s="95">
        <v>2296</v>
      </c>
      <c r="C23" s="96">
        <f>B23/8500</f>
        <v>0.27011764705882352</v>
      </c>
      <c r="D23" s="95">
        <v>2948</v>
      </c>
      <c r="E23" s="97">
        <f>D23/8961</f>
        <v>0.32898114049771232</v>
      </c>
    </row>
    <row r="24" spans="1:5" ht="15">
      <c r="A24" s="98" t="s">
        <v>196</v>
      </c>
      <c r="B24" s="99">
        <v>661</v>
      </c>
      <c r="C24" s="100">
        <f t="shared" ref="C24:C29" si="0">B24/8500</f>
        <v>7.7764705882352944E-2</v>
      </c>
      <c r="D24" s="99">
        <v>553</v>
      </c>
      <c r="E24" s="101">
        <f t="shared" ref="E24:E29" si="1">D24/8961</f>
        <v>6.1711862515344267E-2</v>
      </c>
    </row>
    <row r="25" spans="1:5" ht="15">
      <c r="A25" s="98" t="s">
        <v>145</v>
      </c>
      <c r="B25" s="99">
        <v>947</v>
      </c>
      <c r="C25" s="100">
        <f t="shared" si="0"/>
        <v>0.11141176470588235</v>
      </c>
      <c r="D25" s="99">
        <v>889</v>
      </c>
      <c r="E25" s="101">
        <f t="shared" si="1"/>
        <v>9.9207677714540782E-2</v>
      </c>
    </row>
    <row r="26" spans="1:5" ht="15">
      <c r="A26" s="98" t="s">
        <v>160</v>
      </c>
      <c r="B26" s="99">
        <v>1211</v>
      </c>
      <c r="C26" s="100">
        <f t="shared" si="0"/>
        <v>0.14247058823529413</v>
      </c>
      <c r="D26" s="99">
        <v>976</v>
      </c>
      <c r="E26" s="101">
        <f t="shared" si="1"/>
        <v>0.10891641557861846</v>
      </c>
    </row>
    <row r="27" spans="1:5" ht="15">
      <c r="A27" s="98" t="s">
        <v>161</v>
      </c>
      <c r="B27" s="99">
        <v>947</v>
      </c>
      <c r="C27" s="100">
        <f t="shared" si="0"/>
        <v>0.11141176470588235</v>
      </c>
      <c r="D27" s="99">
        <v>1286</v>
      </c>
      <c r="E27" s="101">
        <f t="shared" si="1"/>
        <v>0.14351076888740097</v>
      </c>
    </row>
    <row r="28" spans="1:5" ht="15.75" thickBot="1">
      <c r="A28" s="102" t="s">
        <v>162</v>
      </c>
      <c r="B28" s="103">
        <v>2438</v>
      </c>
      <c r="C28" s="104">
        <f t="shared" si="0"/>
        <v>0.2868235294117647</v>
      </c>
      <c r="D28" s="103">
        <v>2309</v>
      </c>
      <c r="E28" s="105">
        <f t="shared" si="1"/>
        <v>0.25767213480638324</v>
      </c>
    </row>
    <row r="29" spans="1:5" ht="15.75" thickBot="1">
      <c r="A29" s="106" t="s">
        <v>182</v>
      </c>
      <c r="B29" s="107">
        <f>SUM(B23:B28)</f>
        <v>8500</v>
      </c>
      <c r="C29" s="108">
        <f t="shared" si="0"/>
        <v>1</v>
      </c>
      <c r="D29" s="107">
        <f>SUM(D23:D28)</f>
        <v>8961</v>
      </c>
      <c r="E29" s="109">
        <f t="shared" si="1"/>
        <v>1</v>
      </c>
    </row>
    <row r="30" spans="1:5" ht="59.25" customHeight="1" thickBot="1">
      <c r="A30" s="182" t="s">
        <v>197</v>
      </c>
      <c r="B30" s="183"/>
      <c r="C30" s="183"/>
      <c r="D30" s="183"/>
      <c r="E30" s="184"/>
    </row>
  </sheetData>
  <mergeCells count="2">
    <mergeCell ref="A30:E30"/>
    <mergeCell ref="A1:C1"/>
  </mergeCells>
  <pageMargins left="0.7" right="0.7" top="0.75" bottom="0.75" header="0.3" footer="0.3"/>
  <pageSetup paperSize="9" orientation="portrait"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9"/>
  <sheetViews>
    <sheetView workbookViewId="0">
      <selection activeCell="B19" sqref="B19"/>
    </sheetView>
  </sheetViews>
  <sheetFormatPr defaultRowHeight="14.25"/>
  <cols>
    <col min="1" max="1" width="22.375" customWidth="1"/>
    <col min="2" max="2" width="37" customWidth="1"/>
    <col min="3" max="3" width="46.25" customWidth="1"/>
  </cols>
  <sheetData>
    <row r="1" spans="1:5" ht="15">
      <c r="A1" s="3" t="s">
        <v>152</v>
      </c>
      <c r="B1" s="4"/>
      <c r="C1" s="4"/>
    </row>
    <row r="2" spans="1:5">
      <c r="A2" s="4"/>
      <c r="B2" s="4"/>
      <c r="C2" s="4"/>
    </row>
    <row r="3" spans="1:5">
      <c r="A3" s="185" t="s">
        <v>142</v>
      </c>
      <c r="B3" s="112" t="s">
        <v>153</v>
      </c>
      <c r="C3" s="112" t="s">
        <v>188</v>
      </c>
    </row>
    <row r="4" spans="1:5">
      <c r="A4" s="13" t="s">
        <v>154</v>
      </c>
      <c r="B4" s="14">
        <v>2.5499999999999998</v>
      </c>
      <c r="C4" s="14">
        <v>3.77</v>
      </c>
    </row>
    <row r="5" spans="1:5">
      <c r="A5" s="13" t="s">
        <v>155</v>
      </c>
      <c r="B5" s="14">
        <v>1.55</v>
      </c>
      <c r="C5" s="14">
        <v>1.94</v>
      </c>
    </row>
    <row r="6" spans="1:5">
      <c r="A6" s="13" t="s">
        <v>145</v>
      </c>
      <c r="B6" s="14">
        <v>2.0699999999999998</v>
      </c>
      <c r="C6" s="14">
        <v>2.2000000000000002</v>
      </c>
    </row>
    <row r="7" spans="1:5">
      <c r="A7" s="13" t="s">
        <v>146</v>
      </c>
      <c r="B7" s="14">
        <v>3.15</v>
      </c>
      <c r="C7" s="14">
        <v>3.66</v>
      </c>
    </row>
    <row r="8" spans="1:5">
      <c r="A8" s="13" t="s">
        <v>147</v>
      </c>
      <c r="B8" s="14">
        <v>3.33</v>
      </c>
      <c r="C8" s="14">
        <v>3.22</v>
      </c>
    </row>
    <row r="9" spans="1:5">
      <c r="A9" s="4"/>
      <c r="B9" s="4"/>
      <c r="C9" s="4"/>
    </row>
    <row r="10" spans="1:5">
      <c r="A10" s="16" t="s">
        <v>149</v>
      </c>
      <c r="B10" s="15"/>
      <c r="C10" s="15"/>
      <c r="D10" s="7"/>
      <c r="E10" s="7"/>
    </row>
    <row r="11" spans="1:5">
      <c r="A11" s="16" t="s">
        <v>156</v>
      </c>
      <c r="B11" s="15"/>
      <c r="C11" s="15"/>
      <c r="D11" s="7"/>
      <c r="E11" s="7"/>
    </row>
    <row r="13" spans="1:5" ht="31.5" customHeight="1">
      <c r="A13" s="189" t="s">
        <v>237</v>
      </c>
      <c r="B13" s="189"/>
      <c r="C13" s="189"/>
    </row>
    <row r="15" spans="1:5">
      <c r="A15" s="186"/>
      <c r="B15" s="186"/>
      <c r="C15" s="186"/>
    </row>
    <row r="16" spans="1:5">
      <c r="A16" s="186"/>
      <c r="B16" s="186"/>
      <c r="C16" s="186"/>
    </row>
    <row r="17" spans="1:3" ht="15">
      <c r="A17" s="187"/>
      <c r="B17" s="187"/>
      <c r="C17" s="187"/>
    </row>
    <row r="18" spans="1:3" ht="43.5" customHeight="1">
      <c r="A18" s="188"/>
      <c r="B18" s="188"/>
      <c r="C18" s="188"/>
    </row>
    <row r="19" spans="1:3">
      <c r="A19" s="186"/>
      <c r="B19" s="186"/>
      <c r="C19" s="186"/>
    </row>
  </sheetData>
  <mergeCells count="3">
    <mergeCell ref="A17:C17"/>
    <mergeCell ref="A18:C18"/>
    <mergeCell ref="A13:C13"/>
  </mergeCells>
  <pageMargins left="0.7" right="0.7" top="0.75" bottom="0.75" header="0.3" footer="0.3"/>
  <pageSetup paperSize="9" orientation="portrait"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6"/>
  <sheetViews>
    <sheetView workbookViewId="0">
      <selection activeCell="P32" sqref="P32"/>
    </sheetView>
  </sheetViews>
  <sheetFormatPr defaultRowHeight="14.25"/>
  <cols>
    <col min="1" max="1" width="18" customWidth="1"/>
    <col min="2" max="2" width="17.75" customWidth="1"/>
    <col min="4" max="4" width="17.375" customWidth="1"/>
    <col min="5" max="5" width="17.875" customWidth="1"/>
  </cols>
  <sheetData>
    <row r="1" spans="1:5" ht="15">
      <c r="A1" s="3" t="s">
        <v>157</v>
      </c>
      <c r="B1" s="4"/>
      <c r="C1" s="4"/>
      <c r="D1" s="4"/>
    </row>
    <row r="2" spans="1:5">
      <c r="A2" s="4"/>
      <c r="B2" s="4"/>
      <c r="C2" s="4"/>
      <c r="D2" s="4"/>
    </row>
    <row r="3" spans="1:5">
      <c r="A3" s="112" t="s">
        <v>142</v>
      </c>
      <c r="B3" s="112" t="s">
        <v>202</v>
      </c>
      <c r="C3" s="4"/>
      <c r="D3" s="119" t="s">
        <v>142</v>
      </c>
      <c r="E3" s="112" t="s">
        <v>189</v>
      </c>
    </row>
    <row r="4" spans="1:5">
      <c r="A4" s="13" t="s">
        <v>158</v>
      </c>
      <c r="B4" s="60">
        <v>6.8708609271523183E-2</v>
      </c>
      <c r="C4" s="4"/>
      <c r="D4" s="62" t="s">
        <v>158</v>
      </c>
      <c r="E4" s="12">
        <v>0.54456094364351249</v>
      </c>
    </row>
    <row r="5" spans="1:5">
      <c r="A5" s="13" t="s">
        <v>159</v>
      </c>
      <c r="B5" s="60">
        <v>2.2902869757174392E-2</v>
      </c>
      <c r="C5" s="4"/>
      <c r="D5" s="62" t="s">
        <v>159</v>
      </c>
      <c r="E5" s="12">
        <v>9.0869375273044992E-2</v>
      </c>
    </row>
    <row r="6" spans="1:5">
      <c r="A6" s="13" t="s">
        <v>145</v>
      </c>
      <c r="B6" s="60">
        <v>0.141280353200883</v>
      </c>
      <c r="C6" s="4"/>
      <c r="D6" s="62" t="s">
        <v>145</v>
      </c>
      <c r="E6" s="12">
        <v>5.4172127566622978E-2</v>
      </c>
    </row>
    <row r="7" spans="1:5">
      <c r="A7" s="13" t="s">
        <v>160</v>
      </c>
      <c r="B7" s="60">
        <v>0.11534216335540839</v>
      </c>
      <c r="C7" s="4"/>
      <c r="D7" s="62" t="s">
        <v>160</v>
      </c>
      <c r="E7" s="12">
        <v>0.10288335517693316</v>
      </c>
    </row>
    <row r="8" spans="1:5">
      <c r="A8" s="13" t="s">
        <v>161</v>
      </c>
      <c r="B8" s="60">
        <v>0.23151214128035319</v>
      </c>
      <c r="C8" s="4"/>
      <c r="D8" s="62" t="s">
        <v>161</v>
      </c>
      <c r="E8" s="12">
        <v>7.230231542158147E-2</v>
      </c>
    </row>
    <row r="9" spans="1:5">
      <c r="A9" s="13" t="s">
        <v>162</v>
      </c>
      <c r="B9" s="60">
        <v>0.42025386313465785</v>
      </c>
      <c r="C9" s="4"/>
      <c r="D9" s="62" t="s">
        <v>162</v>
      </c>
      <c r="E9" s="12">
        <v>0.13521188291830494</v>
      </c>
    </row>
    <row r="10" spans="1:5">
      <c r="A10" s="4"/>
      <c r="B10" s="4"/>
      <c r="C10" s="4"/>
      <c r="D10" s="4"/>
    </row>
    <row r="11" spans="1:5" ht="15" customHeight="1">
      <c r="A11" s="16" t="s">
        <v>149</v>
      </c>
      <c r="B11" s="4"/>
      <c r="C11" s="4"/>
      <c r="D11" s="4"/>
    </row>
    <row r="12" spans="1:5">
      <c r="A12" s="16" t="s">
        <v>163</v>
      </c>
      <c r="B12" s="4"/>
      <c r="C12" s="4"/>
      <c r="D12" s="4"/>
    </row>
    <row r="36" spans="1:5" ht="15" thickBot="1"/>
    <row r="37" spans="1:5" ht="15.75" thickBot="1">
      <c r="A37" s="172" t="s">
        <v>201</v>
      </c>
      <c r="B37" s="173"/>
      <c r="C37" s="173"/>
      <c r="D37" s="173"/>
      <c r="E37" s="174"/>
    </row>
    <row r="38" spans="1:5" ht="165.75" thickBot="1">
      <c r="A38" s="110" t="s">
        <v>198</v>
      </c>
      <c r="B38" s="92" t="s">
        <v>207</v>
      </c>
      <c r="C38" s="92" t="s">
        <v>208</v>
      </c>
      <c r="D38" s="92" t="s">
        <v>209</v>
      </c>
      <c r="E38" s="93" t="s">
        <v>210</v>
      </c>
    </row>
    <row r="39" spans="1:5" ht="15">
      <c r="A39" s="94" t="s">
        <v>158</v>
      </c>
      <c r="B39" s="95">
        <v>249</v>
      </c>
      <c r="C39" s="96">
        <f>B39/3624</f>
        <v>6.8708609271523183E-2</v>
      </c>
      <c r="D39" s="95">
        <v>2493</v>
      </c>
      <c r="E39" s="97">
        <f>D39/4578</f>
        <v>0.54456094364351249</v>
      </c>
    </row>
    <row r="40" spans="1:5" ht="15">
      <c r="A40" s="98" t="s">
        <v>159</v>
      </c>
      <c r="B40" s="99">
        <v>83</v>
      </c>
      <c r="C40" s="100">
        <f t="shared" ref="C40:C44" si="0">B40/3624</f>
        <v>2.2902869757174392E-2</v>
      </c>
      <c r="D40" s="99">
        <v>416</v>
      </c>
      <c r="E40" s="101">
        <f t="shared" ref="E40:E45" si="1">D40/4578</f>
        <v>9.0869375273044992E-2</v>
      </c>
    </row>
    <row r="41" spans="1:5" ht="15">
      <c r="A41" s="98" t="s">
        <v>145</v>
      </c>
      <c r="B41" s="99">
        <v>512</v>
      </c>
      <c r="C41" s="100">
        <f t="shared" si="0"/>
        <v>0.141280353200883</v>
      </c>
      <c r="D41" s="99">
        <v>248</v>
      </c>
      <c r="E41" s="101">
        <f t="shared" si="1"/>
        <v>5.4172127566622978E-2</v>
      </c>
    </row>
    <row r="42" spans="1:5" ht="15">
      <c r="A42" s="98" t="s">
        <v>160</v>
      </c>
      <c r="B42" s="99">
        <v>418</v>
      </c>
      <c r="C42" s="100">
        <f t="shared" si="0"/>
        <v>0.11534216335540839</v>
      </c>
      <c r="D42" s="99">
        <v>471</v>
      </c>
      <c r="E42" s="101">
        <f t="shared" si="1"/>
        <v>0.10288335517693316</v>
      </c>
    </row>
    <row r="43" spans="1:5" ht="15">
      <c r="A43" s="98" t="s">
        <v>161</v>
      </c>
      <c r="B43" s="99">
        <v>839</v>
      </c>
      <c r="C43" s="100">
        <f t="shared" si="0"/>
        <v>0.23151214128035319</v>
      </c>
      <c r="D43" s="99">
        <v>331</v>
      </c>
      <c r="E43" s="101">
        <f t="shared" si="1"/>
        <v>7.230231542158147E-2</v>
      </c>
    </row>
    <row r="44" spans="1:5" ht="15.75" thickBot="1">
      <c r="A44" s="102" t="s">
        <v>162</v>
      </c>
      <c r="B44" s="103">
        <v>1523</v>
      </c>
      <c r="C44" s="104">
        <f t="shared" si="0"/>
        <v>0.42025386313465785</v>
      </c>
      <c r="D44" s="103">
        <v>619</v>
      </c>
      <c r="E44" s="105">
        <f t="shared" si="1"/>
        <v>0.13521188291830494</v>
      </c>
    </row>
    <row r="45" spans="1:5" ht="15.75" thickBot="1">
      <c r="A45" s="106" t="s">
        <v>199</v>
      </c>
      <c r="B45" s="107">
        <f>SUM(B39:B44)</f>
        <v>3624</v>
      </c>
      <c r="C45" s="111">
        <v>1</v>
      </c>
      <c r="D45" s="107">
        <f>SUM(D39:D44)</f>
        <v>4578</v>
      </c>
      <c r="E45" s="109">
        <f t="shared" si="1"/>
        <v>1</v>
      </c>
    </row>
    <row r="46" spans="1:5" ht="45.75" customHeight="1" thickBot="1">
      <c r="A46" s="168" t="s">
        <v>200</v>
      </c>
      <c r="B46" s="169"/>
      <c r="C46" s="169"/>
      <c r="D46" s="169"/>
      <c r="E46" s="170"/>
    </row>
  </sheetData>
  <mergeCells count="2">
    <mergeCell ref="A37:E37"/>
    <mergeCell ref="A46:E46"/>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
  <sheetViews>
    <sheetView workbookViewId="0">
      <selection activeCell="C10" sqref="C10"/>
    </sheetView>
  </sheetViews>
  <sheetFormatPr defaultRowHeight="14.25"/>
  <cols>
    <col min="1" max="1" width="40" customWidth="1"/>
  </cols>
  <sheetData>
    <row r="1" spans="1:7" ht="15">
      <c r="A1" s="3" t="s">
        <v>218</v>
      </c>
    </row>
    <row r="2" spans="1:7" ht="15">
      <c r="B2" s="11"/>
      <c r="C2" s="11"/>
      <c r="D2" s="11"/>
      <c r="E2" s="11"/>
      <c r="F2" s="11"/>
    </row>
    <row r="3" spans="1:7">
      <c r="A3" s="4"/>
    </row>
    <row r="4" spans="1:7" ht="15">
      <c r="A4" s="20"/>
      <c r="B4" s="9" t="s">
        <v>11</v>
      </c>
      <c r="C4" s="18" t="s">
        <v>12</v>
      </c>
      <c r="D4" s="9" t="s">
        <v>13</v>
      </c>
      <c r="E4" s="9" t="s">
        <v>14</v>
      </c>
      <c r="F4" s="9" t="s">
        <v>15</v>
      </c>
      <c r="G4" s="18" t="s">
        <v>16</v>
      </c>
    </row>
    <row r="5" spans="1:7">
      <c r="A5" s="124" t="s">
        <v>221</v>
      </c>
      <c r="B5" s="19">
        <v>7.5923777860994149E-2</v>
      </c>
      <c r="C5" s="10">
        <v>2.1618725835893832E-2</v>
      </c>
      <c r="D5" s="10">
        <v>3.605434809401329E-2</v>
      </c>
      <c r="E5" s="10">
        <v>4.8459195402052006E-2</v>
      </c>
      <c r="F5" s="10">
        <v>7.7244134816453924E-2</v>
      </c>
      <c r="G5" s="10">
        <v>9.1314927182782446E-2</v>
      </c>
    </row>
    <row r="7" spans="1:7">
      <c r="A7" s="15" t="s">
        <v>10</v>
      </c>
    </row>
  </sheetData>
  <pageMargins left="0.7" right="0.7" top="0.75" bottom="0.75" header="0.3" footer="0.3"/>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2"/>
  <sheetViews>
    <sheetView workbookViewId="0">
      <selection activeCell="E24" sqref="E24"/>
    </sheetView>
  </sheetViews>
  <sheetFormatPr defaultRowHeight="14.25"/>
  <cols>
    <col min="1" max="1" width="9.125" style="4"/>
    <col min="2" max="2" width="12.375" style="4" customWidth="1"/>
    <col min="3" max="3" width="9.125" style="4"/>
  </cols>
  <sheetData>
    <row r="1" spans="1:3">
      <c r="A1" s="21" t="s">
        <v>164</v>
      </c>
    </row>
    <row r="2" spans="1:3">
      <c r="A2" s="21"/>
      <c r="B2" s="175" t="s">
        <v>191</v>
      </c>
      <c r="C2" s="175"/>
    </row>
    <row r="3" spans="1:3">
      <c r="A3" s="120" t="s">
        <v>36</v>
      </c>
      <c r="B3" s="120" t="s">
        <v>190</v>
      </c>
      <c r="C3" s="120" t="s">
        <v>4</v>
      </c>
    </row>
    <row r="4" spans="1:3">
      <c r="A4" s="42">
        <v>1995</v>
      </c>
      <c r="B4" s="42">
        <v>23.1</v>
      </c>
      <c r="C4" s="42">
        <v>10.7</v>
      </c>
    </row>
    <row r="5" spans="1:3">
      <c r="A5" s="42">
        <v>1996</v>
      </c>
      <c r="B5" s="42">
        <v>26.5</v>
      </c>
      <c r="C5" s="42">
        <v>11</v>
      </c>
    </row>
    <row r="6" spans="1:3">
      <c r="A6" s="42">
        <v>1997</v>
      </c>
      <c r="B6" s="42">
        <v>26.8</v>
      </c>
      <c r="C6" s="42">
        <v>10.9</v>
      </c>
    </row>
    <row r="7" spans="1:3">
      <c r="A7" s="42">
        <v>1998</v>
      </c>
      <c r="B7" s="42">
        <v>26.9</v>
      </c>
      <c r="C7" s="42">
        <v>11</v>
      </c>
    </row>
    <row r="8" spans="1:3">
      <c r="A8" s="42">
        <v>1999</v>
      </c>
      <c r="B8" s="42">
        <v>27.8</v>
      </c>
      <c r="C8" s="42">
        <v>12.2</v>
      </c>
    </row>
    <row r="9" spans="1:3">
      <c r="A9" s="42">
        <v>2000</v>
      </c>
      <c r="B9" s="42">
        <v>30.6</v>
      </c>
      <c r="C9" s="42">
        <v>13</v>
      </c>
    </row>
    <row r="10" spans="1:3">
      <c r="A10" s="42">
        <v>2001</v>
      </c>
      <c r="B10" s="42">
        <v>30</v>
      </c>
      <c r="C10" s="42">
        <v>12.9</v>
      </c>
    </row>
    <row r="11" spans="1:3">
      <c r="A11" s="42">
        <v>2002</v>
      </c>
      <c r="B11" s="42">
        <v>32.200000000000003</v>
      </c>
      <c r="C11" s="42">
        <v>13.3</v>
      </c>
    </row>
    <row r="12" spans="1:3">
      <c r="A12" s="42">
        <v>2003</v>
      </c>
      <c r="B12" s="42">
        <v>35.200000000000003</v>
      </c>
      <c r="C12" s="42">
        <v>13.9</v>
      </c>
    </row>
    <row r="13" spans="1:3">
      <c r="A13" s="42">
        <v>2004</v>
      </c>
      <c r="B13" s="42">
        <v>35.700000000000003</v>
      </c>
      <c r="C13" s="42">
        <v>15</v>
      </c>
    </row>
    <row r="14" spans="1:3">
      <c r="A14" s="42">
        <v>2005</v>
      </c>
      <c r="B14" s="42">
        <v>36.700000000000003</v>
      </c>
      <c r="C14" s="42">
        <v>17</v>
      </c>
    </row>
    <row r="15" spans="1:3">
      <c r="A15" s="42">
        <v>2006</v>
      </c>
      <c r="B15" s="42">
        <v>38.700000000000003</v>
      </c>
      <c r="C15" s="42">
        <v>18.5</v>
      </c>
    </row>
    <row r="16" spans="1:3">
      <c r="A16" s="42">
        <v>2007</v>
      </c>
      <c r="B16" s="42">
        <v>42.2</v>
      </c>
      <c r="C16" s="42">
        <v>19</v>
      </c>
    </row>
    <row r="17" spans="1:3">
      <c r="A17" s="42">
        <v>2008</v>
      </c>
      <c r="B17" s="42">
        <v>43</v>
      </c>
      <c r="C17" s="42">
        <v>21.6</v>
      </c>
    </row>
    <row r="18" spans="1:3">
      <c r="A18" s="42">
        <v>2009</v>
      </c>
      <c r="B18" s="42">
        <v>39.200000000000003</v>
      </c>
      <c r="C18" s="42">
        <v>20.100000000000001</v>
      </c>
    </row>
    <row r="19" spans="1:3">
      <c r="A19" s="42">
        <v>2010</v>
      </c>
      <c r="B19" s="42">
        <v>41.7</v>
      </c>
      <c r="C19" s="42">
        <v>21</v>
      </c>
    </row>
    <row r="20" spans="1:3">
      <c r="A20" s="42">
        <v>2011</v>
      </c>
      <c r="B20" s="42">
        <v>42.5</v>
      </c>
      <c r="C20" s="42">
        <v>23.2</v>
      </c>
    </row>
    <row r="21" spans="1:3">
      <c r="A21" s="42">
        <v>2012</v>
      </c>
      <c r="B21" s="42">
        <v>40.5</v>
      </c>
      <c r="C21" s="42">
        <v>25.5</v>
      </c>
    </row>
    <row r="22" spans="1:3">
      <c r="A22" s="42">
        <v>2013</v>
      </c>
      <c r="B22" s="42">
        <v>41.6</v>
      </c>
      <c r="C22" s="42">
        <v>24.5</v>
      </c>
    </row>
    <row r="23" spans="1:3">
      <c r="A23" s="42">
        <v>2014</v>
      </c>
      <c r="B23" s="42">
        <v>43.2</v>
      </c>
      <c r="C23" s="42">
        <v>22.3</v>
      </c>
    </row>
    <row r="24" spans="1:3">
      <c r="A24" s="42">
        <v>2015</v>
      </c>
      <c r="B24" s="42">
        <v>44.9</v>
      </c>
      <c r="C24" s="42">
        <v>18.3</v>
      </c>
    </row>
    <row r="25" spans="1:3">
      <c r="A25" s="42">
        <v>2016</v>
      </c>
      <c r="B25" s="42">
        <v>45.6</v>
      </c>
      <c r="C25" s="42">
        <v>17.600000000000001</v>
      </c>
    </row>
    <row r="26" spans="1:3">
      <c r="A26" s="42">
        <v>2017</v>
      </c>
      <c r="B26" s="42">
        <v>47.4</v>
      </c>
      <c r="C26" s="42">
        <v>17.7</v>
      </c>
    </row>
    <row r="27" spans="1:3">
      <c r="A27" s="42">
        <v>2018</v>
      </c>
      <c r="B27" s="42">
        <v>47.8</v>
      </c>
      <c r="C27" s="42">
        <v>19.100000000000001</v>
      </c>
    </row>
    <row r="28" spans="1:3">
      <c r="A28" s="42">
        <v>2019</v>
      </c>
      <c r="B28" s="42">
        <v>48</v>
      </c>
      <c r="C28" s="42">
        <v>18.600000000000001</v>
      </c>
    </row>
    <row r="29" spans="1:3">
      <c r="A29" s="42">
        <v>2020</v>
      </c>
      <c r="B29" s="42">
        <v>48</v>
      </c>
      <c r="C29" s="42">
        <v>17.2</v>
      </c>
    </row>
    <row r="31" spans="1:3" ht="13.5" customHeight="1">
      <c r="A31" s="176" t="s">
        <v>192</v>
      </c>
      <c r="B31" s="177"/>
      <c r="C31" s="177"/>
    </row>
    <row r="32" spans="1:3">
      <c r="A32" s="121" t="s">
        <v>219</v>
      </c>
      <c r="B32" s="121"/>
    </row>
  </sheetData>
  <mergeCells count="2">
    <mergeCell ref="B2:C2"/>
    <mergeCell ref="A31:C31"/>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1"/>
  <sheetViews>
    <sheetView topLeftCell="A28" workbookViewId="0">
      <selection activeCell="A3" sqref="A3:B3"/>
    </sheetView>
  </sheetViews>
  <sheetFormatPr defaultRowHeight="14.25"/>
  <sheetData>
    <row r="1" spans="1:18" ht="15">
      <c r="A1" s="3" t="s">
        <v>17</v>
      </c>
    </row>
    <row r="2" spans="1:18" ht="15">
      <c r="B2" s="11"/>
      <c r="C2" s="11"/>
      <c r="D2" s="11"/>
      <c r="E2" s="11"/>
      <c r="F2" s="11"/>
      <c r="G2" s="11"/>
      <c r="H2" s="11"/>
      <c r="I2" s="11"/>
      <c r="J2" s="11"/>
      <c r="K2" s="11"/>
    </row>
    <row r="3" spans="1:18">
      <c r="A3" s="125" t="s">
        <v>18</v>
      </c>
      <c r="B3" s="125" t="s">
        <v>216</v>
      </c>
    </row>
    <row r="4" spans="1:18">
      <c r="A4" s="22">
        <v>44197</v>
      </c>
      <c r="B4" s="23">
        <v>9.3318539999999999</v>
      </c>
      <c r="C4" s="5"/>
      <c r="D4" s="5"/>
      <c r="E4" s="5"/>
      <c r="F4" s="5"/>
      <c r="G4" s="5"/>
      <c r="H4" s="5"/>
      <c r="I4" s="5"/>
      <c r="J4" s="5"/>
      <c r="K4" s="5"/>
      <c r="L4" s="5"/>
      <c r="M4" s="5"/>
      <c r="N4" s="5"/>
      <c r="O4" s="5"/>
      <c r="P4" s="5"/>
      <c r="Q4" s="5"/>
      <c r="R4" s="5"/>
    </row>
    <row r="5" spans="1:18">
      <c r="A5" s="22">
        <v>44228</v>
      </c>
      <c r="B5" s="23">
        <v>9.1095210000000009</v>
      </c>
      <c r="D5" s="6"/>
      <c r="E5" s="6"/>
      <c r="F5" s="6"/>
      <c r="G5" s="6"/>
      <c r="H5" s="6"/>
      <c r="I5" s="6"/>
      <c r="J5" s="6"/>
      <c r="K5" s="6"/>
      <c r="L5" s="6"/>
      <c r="M5" s="6"/>
      <c r="N5" s="6"/>
      <c r="O5" s="6"/>
    </row>
    <row r="6" spans="1:18">
      <c r="A6" s="22">
        <v>44256</v>
      </c>
      <c r="B6" s="23">
        <v>10.00591</v>
      </c>
    </row>
    <row r="7" spans="1:18">
      <c r="A7" s="22">
        <v>44287</v>
      </c>
      <c r="B7" s="23">
        <v>9.6176110000000001</v>
      </c>
    </row>
    <row r="8" spans="1:18">
      <c r="A8" s="22">
        <v>44317</v>
      </c>
      <c r="B8" s="23">
        <v>10.030101999999999</v>
      </c>
    </row>
    <row r="9" spans="1:18">
      <c r="A9" s="22">
        <v>44348</v>
      </c>
      <c r="B9" s="23">
        <v>10.205685000000001</v>
      </c>
    </row>
    <row r="10" spans="1:18">
      <c r="A10" s="22">
        <v>44378</v>
      </c>
      <c r="B10" s="23">
        <v>10.161446</v>
      </c>
    </row>
    <row r="11" spans="1:18">
      <c r="A11" s="22">
        <v>44409</v>
      </c>
      <c r="B11" s="23">
        <v>10.564183999999999</v>
      </c>
    </row>
    <row r="12" spans="1:18">
      <c r="A12" s="22">
        <v>44440</v>
      </c>
      <c r="B12" s="23">
        <v>10.508633</v>
      </c>
    </row>
    <row r="13" spans="1:18">
      <c r="A13" s="22">
        <v>44470</v>
      </c>
      <c r="B13" s="23">
        <v>10.925032</v>
      </c>
    </row>
    <row r="14" spans="1:18">
      <c r="A14" s="22">
        <v>44501</v>
      </c>
      <c r="B14" s="23">
        <v>10.587909</v>
      </c>
    </row>
    <row r="15" spans="1:18">
      <c r="A15" s="22">
        <v>44531</v>
      </c>
      <c r="B15" s="23">
        <v>10.959968999999999</v>
      </c>
    </row>
    <row r="16" spans="1:18">
      <c r="A16" s="22">
        <v>44562</v>
      </c>
      <c r="B16" s="23">
        <v>11.062614999999999</v>
      </c>
    </row>
    <row r="17" spans="1:2">
      <c r="A17" s="22">
        <v>44593</v>
      </c>
      <c r="B17" s="23">
        <v>11.207965</v>
      </c>
    </row>
    <row r="18" spans="1:2">
      <c r="A18" s="22">
        <v>44621</v>
      </c>
      <c r="B18" s="23">
        <v>11.035633000000001</v>
      </c>
    </row>
    <row r="19" spans="1:2">
      <c r="A19" s="22">
        <v>44652</v>
      </c>
      <c r="B19" s="23">
        <v>11.329024</v>
      </c>
    </row>
    <row r="20" spans="1:2">
      <c r="A20" s="22">
        <v>44682</v>
      </c>
      <c r="B20" s="23">
        <v>11.125816</v>
      </c>
    </row>
    <row r="21" spans="1:2">
      <c r="A21" s="22">
        <v>44713</v>
      </c>
      <c r="B21" s="23">
        <v>11.338307</v>
      </c>
    </row>
    <row r="22" spans="1:2">
      <c r="A22" s="22">
        <v>44743</v>
      </c>
      <c r="B22" s="23">
        <v>11.340702</v>
      </c>
    </row>
    <row r="23" spans="1:2">
      <c r="A23" s="22">
        <v>44774</v>
      </c>
      <c r="B23" s="23">
        <v>11.071555999999999</v>
      </c>
    </row>
    <row r="24" spans="1:2">
      <c r="A24" s="22">
        <v>44805</v>
      </c>
      <c r="B24" s="23">
        <v>11.299239</v>
      </c>
    </row>
    <row r="25" spans="1:2">
      <c r="A25" s="22">
        <v>44835</v>
      </c>
      <c r="B25" s="23">
        <v>10.71482</v>
      </c>
    </row>
    <row r="26" spans="1:2">
      <c r="A26" s="22">
        <v>44866</v>
      </c>
      <c r="B26" s="23">
        <v>11.567398000000001</v>
      </c>
    </row>
    <row r="27" spans="1:2">
      <c r="A27" s="22">
        <v>44896</v>
      </c>
      <c r="B27" s="23">
        <v>11.160026999999999</v>
      </c>
    </row>
    <row r="28" spans="1:2">
      <c r="A28" s="22">
        <v>44927</v>
      </c>
      <c r="B28" s="23">
        <v>11.429727</v>
      </c>
    </row>
    <row r="29" spans="1:2">
      <c r="A29" s="22">
        <v>44958</v>
      </c>
      <c r="B29" s="23">
        <v>11.166556999999999</v>
      </c>
    </row>
    <row r="30" spans="1:2">
      <c r="A30" s="22">
        <v>44986</v>
      </c>
      <c r="B30" s="23">
        <v>11.403283</v>
      </c>
    </row>
    <row r="31" spans="1:2">
      <c r="A31" s="22">
        <v>45017</v>
      </c>
      <c r="B31" s="23">
        <v>11.593761000000001</v>
      </c>
    </row>
    <row r="32" spans="1:2">
      <c r="A32" s="22">
        <v>45047</v>
      </c>
      <c r="B32" s="23">
        <v>11.680339999999999</v>
      </c>
    </row>
    <row r="33" spans="1:2">
      <c r="A33" s="22">
        <v>45078</v>
      </c>
      <c r="B33" s="23">
        <v>11.572905</v>
      </c>
    </row>
    <row r="34" spans="1:2">
      <c r="A34" s="22">
        <v>45108</v>
      </c>
      <c r="B34" s="23">
        <v>11.621188999999999</v>
      </c>
    </row>
    <row r="35" spans="1:2">
      <c r="A35" s="22">
        <v>45139</v>
      </c>
      <c r="B35" s="23">
        <v>11.990938</v>
      </c>
    </row>
    <row r="36" spans="1:2">
      <c r="A36" s="22">
        <v>45170</v>
      </c>
      <c r="B36" s="23">
        <v>11.913124</v>
      </c>
    </row>
    <row r="37" spans="1:2">
      <c r="A37" s="22">
        <v>45200</v>
      </c>
      <c r="B37" s="23">
        <v>11.665677000000001</v>
      </c>
    </row>
    <row r="38" spans="1:2">
      <c r="A38" s="22">
        <v>45231</v>
      </c>
      <c r="B38" s="23">
        <v>11.831896</v>
      </c>
    </row>
    <row r="39" spans="1:2">
      <c r="A39" s="22">
        <v>45261</v>
      </c>
      <c r="B39" s="23">
        <v>12.270054</v>
      </c>
    </row>
    <row r="40" spans="1:2">
      <c r="A40" s="22">
        <v>45292</v>
      </c>
      <c r="B40" s="23">
        <v>12.045166</v>
      </c>
    </row>
    <row r="41" spans="1:2">
      <c r="A41" s="22">
        <v>45323</v>
      </c>
      <c r="B41" s="23">
        <v>12.800761</v>
      </c>
    </row>
    <row r="42" spans="1:2">
      <c r="A42" s="22">
        <v>45352</v>
      </c>
      <c r="B42" s="23">
        <v>12.762316999999999</v>
      </c>
    </row>
    <row r="43" spans="1:2">
      <c r="A43" s="22">
        <v>45383</v>
      </c>
      <c r="B43" s="23">
        <v>12.683642000000001</v>
      </c>
    </row>
    <row r="44" spans="1:2">
      <c r="A44" s="22">
        <v>45413</v>
      </c>
      <c r="B44" s="23">
        <v>12.913187000000001</v>
      </c>
    </row>
    <row r="45" spans="1:2">
      <c r="A45" s="22">
        <v>45444</v>
      </c>
      <c r="B45" s="23">
        <v>13.155692</v>
      </c>
    </row>
    <row r="46" spans="1:2">
      <c r="A46" s="22">
        <v>45474</v>
      </c>
      <c r="B46" s="23">
        <v>13.126746000000001</v>
      </c>
    </row>
    <row r="47" spans="1:2">
      <c r="A47" s="22">
        <v>45505</v>
      </c>
      <c r="B47" s="23">
        <v>13.342911000000001</v>
      </c>
    </row>
    <row r="48" spans="1:2">
      <c r="A48" s="22">
        <v>45536</v>
      </c>
      <c r="B48" s="23">
        <v>13.508150000000001</v>
      </c>
    </row>
    <row r="49" spans="1:2">
      <c r="A49" s="22">
        <v>45566</v>
      </c>
      <c r="B49" s="23">
        <v>14.114701999999999</v>
      </c>
    </row>
    <row r="50" spans="1:2">
      <c r="A50" s="22">
        <v>45597</v>
      </c>
      <c r="B50" s="23">
        <v>13.876542000000001</v>
      </c>
    </row>
    <row r="51" spans="1:2">
      <c r="A51" s="22">
        <v>45627</v>
      </c>
      <c r="B51" s="23">
        <v>13.884959</v>
      </c>
    </row>
    <row r="52" spans="1:2">
      <c r="A52" s="22">
        <v>45658</v>
      </c>
      <c r="B52" s="23">
        <v>14.114292000000001</v>
      </c>
    </row>
    <row r="53" spans="1:2">
      <c r="A53" s="22">
        <v>45689</v>
      </c>
      <c r="B53" s="23">
        <v>13.850776</v>
      </c>
    </row>
    <row r="54" spans="1:2">
      <c r="A54" s="22">
        <v>45717</v>
      </c>
      <c r="B54" s="23">
        <v>14.268685</v>
      </c>
    </row>
    <row r="55" spans="1:2">
      <c r="A55" s="22">
        <v>45748</v>
      </c>
      <c r="B55" s="23">
        <v>14.60449</v>
      </c>
    </row>
    <row r="56" spans="1:2">
      <c r="A56" s="22">
        <v>45778</v>
      </c>
      <c r="B56" s="23">
        <v>14.849701</v>
      </c>
    </row>
    <row r="57" spans="1:2">
      <c r="A57" s="22">
        <v>45809</v>
      </c>
      <c r="B57" s="23">
        <v>14.851231</v>
      </c>
    </row>
    <row r="58" spans="1:2">
      <c r="A58" s="22">
        <v>45839</v>
      </c>
      <c r="B58" s="23">
        <v>15.136134</v>
      </c>
    </row>
    <row r="59" spans="1:2">
      <c r="A59" s="22">
        <v>45870</v>
      </c>
      <c r="B59" s="23">
        <v>14.882052</v>
      </c>
    </row>
    <row r="61" spans="1:2">
      <c r="A61" s="16" t="s">
        <v>19</v>
      </c>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7"/>
  <sheetViews>
    <sheetView workbookViewId="0">
      <selection activeCell="C33" sqref="C33"/>
    </sheetView>
  </sheetViews>
  <sheetFormatPr defaultRowHeight="14.25"/>
  <cols>
    <col min="2" max="2" width="21.75" customWidth="1"/>
    <col min="3" max="3" width="25.375" bestFit="1" customWidth="1"/>
  </cols>
  <sheetData>
    <row r="1" spans="1:4" ht="15">
      <c r="A1" s="3" t="s">
        <v>20</v>
      </c>
    </row>
    <row r="3" spans="1:4">
      <c r="A3" s="112" t="s">
        <v>18</v>
      </c>
      <c r="B3" s="112" t="s">
        <v>21</v>
      </c>
      <c r="C3" s="112" t="s">
        <v>22</v>
      </c>
      <c r="D3" s="4"/>
    </row>
    <row r="4" spans="1:4">
      <c r="A4" s="22">
        <v>44986</v>
      </c>
      <c r="B4" s="13">
        <v>56.4</v>
      </c>
      <c r="C4" s="23">
        <v>55.857142857142854</v>
      </c>
      <c r="D4" s="4">
        <v>50</v>
      </c>
    </row>
    <row r="5" spans="1:4">
      <c r="A5" s="22">
        <v>45017</v>
      </c>
      <c r="B5" s="13">
        <v>57.2</v>
      </c>
      <c r="C5" s="23">
        <v>56.157142857142851</v>
      </c>
      <c r="D5" s="4">
        <v>50</v>
      </c>
    </row>
    <row r="6" spans="1:4">
      <c r="A6" s="22">
        <v>45047</v>
      </c>
      <c r="B6" s="13">
        <v>58.7</v>
      </c>
      <c r="C6" s="23">
        <v>56.642857142857132</v>
      </c>
      <c r="D6" s="4">
        <v>50</v>
      </c>
    </row>
    <row r="7" spans="1:4">
      <c r="A7" s="22">
        <v>45078</v>
      </c>
      <c r="B7" s="13">
        <v>57.8</v>
      </c>
      <c r="C7" s="23">
        <v>56.942857142857143</v>
      </c>
      <c r="D7" s="4">
        <v>50</v>
      </c>
    </row>
    <row r="8" spans="1:4">
      <c r="A8" s="22">
        <v>45108</v>
      </c>
      <c r="B8" s="13">
        <v>57.7</v>
      </c>
      <c r="C8" s="23">
        <v>56.928571428571431</v>
      </c>
      <c r="D8" s="4">
        <v>50</v>
      </c>
    </row>
    <row r="9" spans="1:4">
      <c r="A9" s="22">
        <v>45139</v>
      </c>
      <c r="B9" s="13">
        <v>58.6</v>
      </c>
      <c r="C9" s="23">
        <v>57.385714285714286</v>
      </c>
      <c r="D9" s="4">
        <v>50</v>
      </c>
    </row>
    <row r="10" spans="1:4">
      <c r="A10" s="22">
        <v>45170</v>
      </c>
      <c r="B10" s="13">
        <v>57.5</v>
      </c>
      <c r="C10" s="23">
        <v>57.7</v>
      </c>
      <c r="D10" s="4">
        <v>50</v>
      </c>
    </row>
    <row r="11" spans="1:4">
      <c r="A11" s="22">
        <v>45200</v>
      </c>
      <c r="B11" s="13">
        <v>55.5</v>
      </c>
      <c r="C11" s="23">
        <v>57.571428571428569</v>
      </c>
      <c r="D11" s="4">
        <v>50</v>
      </c>
    </row>
    <row r="12" spans="1:4">
      <c r="A12" s="22">
        <v>45231</v>
      </c>
      <c r="B12" s="13">
        <v>56</v>
      </c>
      <c r="C12" s="23">
        <v>57.399999999999991</v>
      </c>
      <c r="D12" s="4">
        <v>50</v>
      </c>
    </row>
    <row r="13" spans="1:4">
      <c r="A13" s="22">
        <v>45261</v>
      </c>
      <c r="B13" s="13">
        <v>54.9</v>
      </c>
      <c r="C13" s="23">
        <v>56.857142857142854</v>
      </c>
      <c r="D13" s="4">
        <v>50</v>
      </c>
    </row>
    <row r="14" spans="1:4">
      <c r="A14" s="22">
        <v>45292</v>
      </c>
      <c r="B14" s="13">
        <v>56.5</v>
      </c>
      <c r="C14" s="23">
        <v>56.671428571428571</v>
      </c>
      <c r="D14" s="4">
        <v>50</v>
      </c>
    </row>
    <row r="15" spans="1:4">
      <c r="A15" s="22">
        <v>45323</v>
      </c>
      <c r="B15" s="13">
        <v>56.9</v>
      </c>
      <c r="C15" s="23">
        <v>56.557142857142857</v>
      </c>
      <c r="D15" s="4">
        <v>50</v>
      </c>
    </row>
    <row r="16" spans="1:4">
      <c r="A16" s="22">
        <v>45352</v>
      </c>
      <c r="B16" s="13">
        <v>59.1</v>
      </c>
      <c r="C16" s="23">
        <v>56.628571428571426</v>
      </c>
      <c r="D16" s="4">
        <v>50</v>
      </c>
    </row>
    <row r="17" spans="1:4">
      <c r="A17" s="22">
        <v>45383</v>
      </c>
      <c r="B17" s="13">
        <v>58.8</v>
      </c>
      <c r="C17" s="23">
        <v>56.814285714285724</v>
      </c>
      <c r="D17" s="4">
        <v>50</v>
      </c>
    </row>
    <row r="18" spans="1:4">
      <c r="A18" s="22">
        <v>45413</v>
      </c>
      <c r="B18" s="13">
        <v>57.5</v>
      </c>
      <c r="C18" s="23">
        <v>57.100000000000009</v>
      </c>
      <c r="D18" s="4">
        <v>50</v>
      </c>
    </row>
    <row r="19" spans="1:4">
      <c r="A19" s="22">
        <v>45444</v>
      </c>
      <c r="B19" s="13">
        <v>58.3</v>
      </c>
      <c r="C19" s="23">
        <v>57.428571428571431</v>
      </c>
      <c r="D19" s="4">
        <v>50</v>
      </c>
    </row>
    <row r="20" spans="1:4">
      <c r="A20" s="22">
        <v>45474</v>
      </c>
      <c r="B20" s="13">
        <v>58.1</v>
      </c>
      <c r="C20" s="23">
        <v>57.885714285714293</v>
      </c>
      <c r="D20" s="4">
        <v>50</v>
      </c>
    </row>
    <row r="21" spans="1:4">
      <c r="A21" s="22">
        <v>45505</v>
      </c>
      <c r="B21" s="13">
        <v>57.5</v>
      </c>
      <c r="C21" s="23">
        <v>58.028571428571432</v>
      </c>
      <c r="D21" s="4">
        <v>50</v>
      </c>
    </row>
    <row r="22" spans="1:4">
      <c r="A22" s="22">
        <v>45536</v>
      </c>
      <c r="B22" s="13">
        <v>56.5</v>
      </c>
      <c r="C22" s="23">
        <v>57.971428571428575</v>
      </c>
      <c r="D22" s="4">
        <v>50</v>
      </c>
    </row>
    <row r="23" spans="1:4">
      <c r="A23" s="22">
        <v>45566</v>
      </c>
      <c r="B23" s="13">
        <v>57.5</v>
      </c>
      <c r="C23" s="23">
        <v>57.74285714285714</v>
      </c>
      <c r="D23" s="4">
        <v>50</v>
      </c>
    </row>
    <row r="24" spans="1:4">
      <c r="A24" s="22">
        <v>45597</v>
      </c>
      <c r="B24" s="13">
        <v>56.5</v>
      </c>
      <c r="C24" s="23">
        <v>57.414285714285711</v>
      </c>
      <c r="D24" s="4">
        <v>50</v>
      </c>
    </row>
    <row r="25" spans="1:4">
      <c r="A25" s="22">
        <v>45627</v>
      </c>
      <c r="B25" s="13">
        <v>56.4</v>
      </c>
      <c r="C25" s="23">
        <v>57.257142857142853</v>
      </c>
      <c r="D25" s="4">
        <v>50</v>
      </c>
    </row>
    <row r="26" spans="1:4">
      <c r="A26" s="22">
        <v>45658</v>
      </c>
      <c r="B26" s="13">
        <v>57.7</v>
      </c>
      <c r="C26" s="23">
        <v>57.171428571428571</v>
      </c>
      <c r="D26" s="4">
        <v>50</v>
      </c>
    </row>
    <row r="27" spans="1:4">
      <c r="A27" s="22">
        <v>45689</v>
      </c>
      <c r="B27" s="13">
        <v>56.3</v>
      </c>
      <c r="C27" s="23">
        <v>56.914285714285711</v>
      </c>
      <c r="D27" s="4">
        <v>50</v>
      </c>
    </row>
    <row r="28" spans="1:4">
      <c r="A28" s="22">
        <v>45717</v>
      </c>
      <c r="B28" s="13">
        <v>58.1</v>
      </c>
      <c r="C28" s="23">
        <v>57.000000000000007</v>
      </c>
      <c r="D28" s="4">
        <v>50</v>
      </c>
    </row>
    <row r="29" spans="1:4">
      <c r="A29" s="22">
        <v>45748</v>
      </c>
      <c r="B29" s="13">
        <v>58.2</v>
      </c>
      <c r="C29" s="23">
        <v>57.242857142857147</v>
      </c>
      <c r="D29" s="4">
        <v>50</v>
      </c>
    </row>
    <row r="30" spans="1:4">
      <c r="A30" s="22">
        <v>45778</v>
      </c>
      <c r="B30" s="13">
        <v>57.6</v>
      </c>
      <c r="C30" s="23">
        <v>57.257142857142867</v>
      </c>
      <c r="D30" s="4">
        <v>50</v>
      </c>
    </row>
    <row r="31" spans="1:4">
      <c r="A31" s="22">
        <v>45809</v>
      </c>
      <c r="B31" s="13">
        <v>58.4</v>
      </c>
      <c r="C31" s="23">
        <v>57.528571428571425</v>
      </c>
      <c r="D31" s="4">
        <v>50</v>
      </c>
    </row>
    <row r="32" spans="1:4">
      <c r="A32" s="22">
        <v>45839</v>
      </c>
      <c r="B32" s="13">
        <v>59.1</v>
      </c>
      <c r="C32" s="23">
        <v>57.914285714285718</v>
      </c>
      <c r="D32" s="4">
        <v>50</v>
      </c>
    </row>
    <row r="33" spans="1:4">
      <c r="A33" s="22">
        <v>45870</v>
      </c>
      <c r="B33" s="13">
        <v>59.3</v>
      </c>
      <c r="C33" s="23">
        <v>58.142857142857153</v>
      </c>
      <c r="D33" s="4">
        <v>50</v>
      </c>
    </row>
    <row r="34" spans="1:4">
      <c r="A34" s="22">
        <v>45901</v>
      </c>
      <c r="B34" s="13">
        <v>57.7</v>
      </c>
      <c r="C34" s="23">
        <v>58.342857142857149</v>
      </c>
      <c r="D34" s="4">
        <v>50</v>
      </c>
    </row>
    <row r="35" spans="1:4">
      <c r="A35" s="22">
        <v>45931</v>
      </c>
      <c r="B35" s="13">
        <v>59.2</v>
      </c>
      <c r="C35" s="23">
        <v>58.5</v>
      </c>
      <c r="D35" s="4">
        <v>50</v>
      </c>
    </row>
    <row r="36" spans="1:4">
      <c r="A36" s="22">
        <v>45962</v>
      </c>
      <c r="B36" s="13">
        <v>56.6</v>
      </c>
      <c r="C36" s="23">
        <v>58.271428571428565</v>
      </c>
      <c r="D36" s="4">
        <v>50</v>
      </c>
    </row>
    <row r="37" spans="1:4">
      <c r="A37" s="16" t="s">
        <v>23</v>
      </c>
      <c r="B37" s="4"/>
      <c r="C37" s="4"/>
      <c r="D37" s="4"/>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9"/>
  <sheetViews>
    <sheetView workbookViewId="0">
      <selection activeCell="M14" sqref="M14"/>
    </sheetView>
  </sheetViews>
  <sheetFormatPr defaultRowHeight="14.25"/>
  <sheetData>
    <row r="1" spans="1:11" ht="15">
      <c r="A1" s="3" t="s">
        <v>20</v>
      </c>
      <c r="B1" s="4"/>
      <c r="C1" s="4"/>
      <c r="D1" s="4"/>
      <c r="E1" s="4"/>
      <c r="F1" s="4"/>
      <c r="G1" s="4"/>
      <c r="H1" s="4"/>
      <c r="I1" s="4"/>
      <c r="J1" s="4"/>
      <c r="K1" s="4"/>
    </row>
    <row r="2" spans="1:11">
      <c r="A2" s="4"/>
      <c r="B2" s="4"/>
      <c r="C2" s="4"/>
      <c r="D2" s="4"/>
      <c r="E2" s="4"/>
      <c r="F2" s="4"/>
      <c r="G2" s="4"/>
      <c r="H2" s="4"/>
      <c r="I2" s="4"/>
      <c r="J2" s="4"/>
      <c r="K2" s="4"/>
    </row>
    <row r="3" spans="1:11">
      <c r="A3" s="9" t="s">
        <v>18</v>
      </c>
      <c r="B3" s="9" t="s">
        <v>24</v>
      </c>
      <c r="C3" s="4"/>
      <c r="D3" s="4"/>
      <c r="E3" s="4"/>
      <c r="F3" s="4"/>
      <c r="G3" s="4"/>
      <c r="H3" s="4"/>
      <c r="I3" s="4"/>
      <c r="J3" s="4"/>
      <c r="K3" s="4"/>
    </row>
    <row r="4" spans="1:11">
      <c r="A4" s="24">
        <v>44621</v>
      </c>
      <c r="B4" s="9">
        <v>111.53</v>
      </c>
      <c r="C4" s="4">
        <v>100</v>
      </c>
      <c r="D4" s="4"/>
      <c r="E4" s="4"/>
      <c r="F4" s="4"/>
      <c r="G4" s="4"/>
      <c r="H4" s="4"/>
      <c r="I4" s="4"/>
      <c r="J4" s="4"/>
      <c r="K4" s="4"/>
    </row>
    <row r="5" spans="1:11">
      <c r="A5" s="24">
        <v>44713</v>
      </c>
      <c r="B5" s="9">
        <v>110.09</v>
      </c>
      <c r="C5" s="4">
        <v>100</v>
      </c>
      <c r="D5" s="4"/>
      <c r="E5" s="4"/>
      <c r="F5" s="4"/>
      <c r="G5" s="4"/>
      <c r="H5" s="4"/>
      <c r="I5" s="4"/>
      <c r="J5" s="4"/>
      <c r="K5" s="4"/>
    </row>
    <row r="6" spans="1:11">
      <c r="A6" s="24">
        <v>44805</v>
      </c>
      <c r="B6" s="9">
        <v>106.74</v>
      </c>
      <c r="C6" s="4">
        <v>100</v>
      </c>
      <c r="D6" s="4"/>
      <c r="E6" s="4"/>
      <c r="F6" s="4"/>
      <c r="G6" s="4"/>
      <c r="H6" s="4"/>
      <c r="I6" s="4"/>
      <c r="J6" s="4"/>
      <c r="K6" s="4"/>
    </row>
    <row r="7" spans="1:11">
      <c r="A7" s="24">
        <v>44896</v>
      </c>
      <c r="B7" s="9">
        <v>108.64</v>
      </c>
      <c r="C7" s="4">
        <v>100</v>
      </c>
      <c r="D7" s="4"/>
      <c r="E7" s="4"/>
      <c r="F7" s="4"/>
      <c r="G7" s="4"/>
      <c r="H7" s="4"/>
      <c r="I7" s="4"/>
      <c r="J7" s="4"/>
      <c r="K7" s="4"/>
    </row>
    <row r="8" spans="1:11">
      <c r="A8" s="24">
        <v>44986</v>
      </c>
      <c r="B8" s="9">
        <v>112.22</v>
      </c>
      <c r="C8" s="4">
        <v>100</v>
      </c>
      <c r="D8" s="4"/>
      <c r="E8" s="4"/>
      <c r="F8" s="4"/>
      <c r="G8" s="4"/>
      <c r="H8" s="4"/>
      <c r="I8" s="4"/>
      <c r="J8" s="4"/>
      <c r="K8" s="4"/>
    </row>
    <row r="9" spans="1:11">
      <c r="A9" s="24">
        <v>45078</v>
      </c>
      <c r="B9" s="9">
        <v>112.24</v>
      </c>
      <c r="C9" s="4">
        <v>100</v>
      </c>
      <c r="D9" s="4"/>
      <c r="E9" s="4"/>
      <c r="F9" s="4"/>
      <c r="G9" s="4"/>
      <c r="H9" s="4"/>
      <c r="I9" s="4"/>
      <c r="J9" s="4"/>
      <c r="K9" s="4"/>
    </row>
    <row r="10" spans="1:11">
      <c r="A10" s="24">
        <v>45170</v>
      </c>
      <c r="B10" s="9">
        <v>115</v>
      </c>
      <c r="C10" s="4">
        <v>100</v>
      </c>
      <c r="D10" s="4"/>
      <c r="E10" s="4"/>
      <c r="F10" s="4"/>
      <c r="G10" s="4"/>
      <c r="H10" s="4"/>
      <c r="I10" s="4"/>
      <c r="J10" s="4"/>
      <c r="K10" s="4"/>
    </row>
    <row r="11" spans="1:11">
      <c r="A11" s="24">
        <v>45261</v>
      </c>
      <c r="B11" s="9">
        <v>113.86</v>
      </c>
      <c r="C11" s="4">
        <v>100</v>
      </c>
      <c r="D11" s="4"/>
      <c r="E11" s="4"/>
      <c r="F11" s="4"/>
      <c r="G11" s="4"/>
      <c r="H11" s="4"/>
      <c r="I11" s="4"/>
      <c r="J11" s="4"/>
      <c r="K11" s="4"/>
    </row>
    <row r="12" spans="1:11">
      <c r="A12" s="24">
        <v>45352</v>
      </c>
      <c r="B12" s="9">
        <v>114.17</v>
      </c>
      <c r="C12" s="4">
        <v>100</v>
      </c>
      <c r="D12" s="4"/>
      <c r="E12" s="4"/>
      <c r="F12" s="4"/>
      <c r="G12" s="4"/>
      <c r="H12" s="4"/>
      <c r="I12" s="4"/>
      <c r="J12" s="4"/>
      <c r="K12" s="4"/>
    </row>
    <row r="13" spans="1:11">
      <c r="A13" s="24">
        <v>45444</v>
      </c>
      <c r="B13" s="9">
        <v>110.8</v>
      </c>
      <c r="C13" s="4">
        <v>100</v>
      </c>
      <c r="D13" s="4"/>
      <c r="E13" s="4"/>
      <c r="F13" s="4"/>
      <c r="G13" s="4"/>
      <c r="H13" s="4"/>
      <c r="I13" s="4"/>
      <c r="J13" s="4"/>
      <c r="K13" s="4"/>
    </row>
    <row r="14" spans="1:11">
      <c r="A14" s="24">
        <v>45536</v>
      </c>
      <c r="B14" s="9">
        <v>108.32</v>
      </c>
      <c r="C14" s="4">
        <v>100</v>
      </c>
      <c r="D14" s="4"/>
      <c r="E14" s="4"/>
      <c r="F14" s="4"/>
      <c r="G14" s="4"/>
      <c r="H14" s="4"/>
      <c r="I14" s="4"/>
      <c r="J14" s="4"/>
      <c r="K14" s="4"/>
    </row>
    <row r="15" spans="1:11">
      <c r="A15" s="24">
        <v>45627</v>
      </c>
      <c r="B15" s="9">
        <v>108.5</v>
      </c>
      <c r="C15" s="4">
        <v>100</v>
      </c>
      <c r="D15" s="4"/>
      <c r="E15" s="4"/>
      <c r="F15" s="4"/>
      <c r="G15" s="4"/>
      <c r="H15" s="4"/>
      <c r="I15" s="4"/>
      <c r="J15" s="4"/>
      <c r="K15" s="4"/>
    </row>
    <row r="16" spans="1:11">
      <c r="A16" s="24">
        <v>45717</v>
      </c>
      <c r="B16" s="9">
        <v>110.4</v>
      </c>
      <c r="C16" s="4">
        <v>100</v>
      </c>
      <c r="D16" s="4"/>
      <c r="E16" s="4"/>
      <c r="F16" s="4"/>
      <c r="G16" s="4"/>
      <c r="H16" s="4"/>
      <c r="I16" s="4"/>
      <c r="J16" s="4"/>
      <c r="K16" s="4"/>
    </row>
    <row r="17" spans="1:11">
      <c r="A17" s="24">
        <v>45809</v>
      </c>
      <c r="B17" s="9">
        <v>109.64</v>
      </c>
      <c r="C17" s="4">
        <v>100</v>
      </c>
      <c r="D17" s="4"/>
      <c r="E17" s="4"/>
      <c r="F17" s="4"/>
      <c r="G17" s="4"/>
      <c r="H17" s="4"/>
      <c r="I17" s="4"/>
      <c r="J17" s="4"/>
      <c r="K17" s="4"/>
    </row>
    <row r="18" spans="1:11">
      <c r="A18" s="24">
        <v>45901</v>
      </c>
      <c r="B18" s="9">
        <v>110.61</v>
      </c>
      <c r="C18" s="4">
        <v>100</v>
      </c>
      <c r="D18" s="4"/>
      <c r="E18" s="4"/>
      <c r="F18" s="4"/>
      <c r="G18" s="4"/>
      <c r="H18" s="4"/>
      <c r="I18" s="4"/>
      <c r="J18" s="4"/>
      <c r="K18" s="4"/>
    </row>
    <row r="19" spans="1:11">
      <c r="A19" s="25" t="s">
        <v>222</v>
      </c>
      <c r="B19" s="4"/>
      <c r="C19" s="4"/>
      <c r="D19" s="4"/>
      <c r="E19" s="4"/>
      <c r="F19" s="4"/>
      <c r="G19" s="4"/>
      <c r="H19" s="4"/>
      <c r="I19" s="4"/>
      <c r="J19" s="4"/>
      <c r="K19" s="4"/>
    </row>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
  <sheetViews>
    <sheetView workbookViewId="0">
      <selection activeCell="A10" sqref="A10"/>
    </sheetView>
  </sheetViews>
  <sheetFormatPr defaultRowHeight="14.25"/>
  <cols>
    <col min="1" max="1" width="74.25" customWidth="1"/>
    <col min="2" max="8" width="13" bestFit="1" customWidth="1"/>
  </cols>
  <sheetData>
    <row r="1" spans="1:8" ht="15">
      <c r="A1" s="3" t="s">
        <v>25</v>
      </c>
      <c r="B1" s="4"/>
      <c r="C1" s="4"/>
      <c r="D1" s="4"/>
      <c r="E1" s="4"/>
      <c r="F1" s="4"/>
      <c r="G1" s="4"/>
      <c r="H1" s="4"/>
    </row>
    <row r="2" spans="1:8">
      <c r="A2" s="4"/>
      <c r="B2" s="4"/>
      <c r="C2" s="4"/>
      <c r="D2" s="4"/>
      <c r="E2" s="4"/>
      <c r="F2" s="4"/>
      <c r="G2" s="118"/>
      <c r="H2" s="118"/>
    </row>
    <row r="3" spans="1:8">
      <c r="A3" s="13"/>
      <c r="B3" s="126" t="s">
        <v>26</v>
      </c>
      <c r="C3" s="126" t="s">
        <v>27</v>
      </c>
      <c r="D3" s="126" t="s">
        <v>28</v>
      </c>
      <c r="E3" s="126" t="s">
        <v>29</v>
      </c>
      <c r="F3" s="126" t="s">
        <v>30</v>
      </c>
      <c r="G3" s="126" t="s">
        <v>31</v>
      </c>
      <c r="H3" s="126" t="s">
        <v>7</v>
      </c>
    </row>
    <row r="4" spans="1:8">
      <c r="A4" s="112" t="s">
        <v>224</v>
      </c>
      <c r="B4" s="13">
        <v>2837528.33</v>
      </c>
      <c r="C4" s="13">
        <v>2946851.25</v>
      </c>
      <c r="D4" s="13">
        <v>2940570.6919999998</v>
      </c>
      <c r="E4" s="13">
        <v>3181100.1273139999</v>
      </c>
      <c r="F4" s="13">
        <v>3366405.8679780001</v>
      </c>
      <c r="G4" s="13">
        <v>3682392.5320000001</v>
      </c>
      <c r="H4" s="13">
        <v>3985659.551</v>
      </c>
    </row>
    <row r="5" spans="1:8">
      <c r="A5" s="112" t="s">
        <v>223</v>
      </c>
      <c r="B5" s="13"/>
      <c r="C5" s="23">
        <f>(C4-B4)/B4*100</f>
        <v>3.8527516657428373</v>
      </c>
      <c r="D5" s="23">
        <f t="shared" ref="D5:F5" si="0">(D4-C4)/C4*100</f>
        <v>-0.21312775797557457</v>
      </c>
      <c r="E5" s="23">
        <f t="shared" si="0"/>
        <v>8.1796855273153266</v>
      </c>
      <c r="F5" s="23">
        <f t="shared" si="0"/>
        <v>5.8252093064566717</v>
      </c>
      <c r="G5" s="23">
        <f>(G4-F4)/F4*100</f>
        <v>9.3864696181686043</v>
      </c>
      <c r="H5" s="23">
        <f>(H4-G4)/G4*100</f>
        <v>8.2355972744515622</v>
      </c>
    </row>
    <row r="6" spans="1:8" ht="75" customHeight="1">
      <c r="A6" s="154" t="s">
        <v>32</v>
      </c>
      <c r="B6" s="154"/>
      <c r="C6" s="154"/>
      <c r="D6" s="154"/>
      <c r="E6" s="154"/>
      <c r="F6" s="154"/>
      <c r="G6" s="4"/>
      <c r="H6" s="4"/>
    </row>
    <row r="7" spans="1:8">
      <c r="A7" s="16" t="s">
        <v>33</v>
      </c>
      <c r="B7" s="4"/>
      <c r="C7" s="4"/>
      <c r="D7" s="4"/>
      <c r="E7" s="4"/>
      <c r="F7" s="4"/>
      <c r="G7" s="4"/>
      <c r="H7" s="4"/>
    </row>
  </sheetData>
  <mergeCells count="1">
    <mergeCell ref="A6:F6"/>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8"/>
  <sheetViews>
    <sheetView workbookViewId="0">
      <selection activeCell="E5" sqref="E5"/>
    </sheetView>
  </sheetViews>
  <sheetFormatPr defaultRowHeight="14.25"/>
  <cols>
    <col min="1" max="1" width="5.875" customWidth="1"/>
    <col min="3" max="3" width="18.625" customWidth="1"/>
    <col min="4" max="4" width="18.875" customWidth="1"/>
    <col min="5" max="5" width="16.125" customWidth="1"/>
  </cols>
  <sheetData>
    <row r="1" spans="1:7" ht="15">
      <c r="A1" s="3" t="s">
        <v>34</v>
      </c>
      <c r="B1" s="21"/>
      <c r="C1" s="21"/>
      <c r="D1" s="21"/>
      <c r="E1" s="21"/>
      <c r="F1" s="21"/>
      <c r="G1" s="4"/>
    </row>
    <row r="2" spans="1:7">
      <c r="A2" s="4"/>
      <c r="B2" s="4"/>
      <c r="C2" s="4"/>
      <c r="D2" s="4"/>
      <c r="E2" s="4"/>
      <c r="F2" s="4"/>
      <c r="G2" s="4"/>
    </row>
    <row r="3" spans="1:7" ht="27" customHeight="1">
      <c r="A3" s="155" t="s">
        <v>35</v>
      </c>
      <c r="B3" s="155" t="s">
        <v>36</v>
      </c>
      <c r="C3" s="127" t="s">
        <v>37</v>
      </c>
      <c r="D3" s="128" t="s">
        <v>38</v>
      </c>
      <c r="E3" s="157" t="s">
        <v>233</v>
      </c>
      <c r="F3" s="4"/>
      <c r="G3" s="4"/>
    </row>
    <row r="4" spans="1:7" ht="14.25" customHeight="1">
      <c r="A4" s="156"/>
      <c r="B4" s="156"/>
      <c r="C4" s="130" t="s">
        <v>39</v>
      </c>
      <c r="D4" s="131" t="s">
        <v>40</v>
      </c>
      <c r="E4" s="157"/>
      <c r="F4" s="4"/>
      <c r="G4" s="4"/>
    </row>
    <row r="5" spans="1:7">
      <c r="A5" s="26">
        <v>1</v>
      </c>
      <c r="B5" s="26" t="s">
        <v>41</v>
      </c>
      <c r="C5" s="26">
        <v>378</v>
      </c>
      <c r="D5" s="27">
        <v>270</v>
      </c>
      <c r="E5" s="13">
        <f>D5/C5*100</f>
        <v>71.428571428571431</v>
      </c>
      <c r="F5" s="4"/>
      <c r="G5" s="4"/>
    </row>
    <row r="6" spans="1:7">
      <c r="A6" s="26">
        <v>2</v>
      </c>
      <c r="B6" s="26" t="s">
        <v>42</v>
      </c>
      <c r="C6" s="26">
        <v>420</v>
      </c>
      <c r="D6" s="27">
        <v>283</v>
      </c>
      <c r="E6" s="13">
        <f t="shared" ref="E6:E15" si="0">D6/C6*100</f>
        <v>67.38095238095238</v>
      </c>
      <c r="F6" s="4"/>
      <c r="G6" s="4"/>
    </row>
    <row r="7" spans="1:7">
      <c r="A7" s="26">
        <v>3</v>
      </c>
      <c r="B7" s="26" t="s">
        <v>43</v>
      </c>
      <c r="C7" s="26">
        <v>445</v>
      </c>
      <c r="D7" s="27">
        <v>280</v>
      </c>
      <c r="E7" s="13">
        <f t="shared" si="0"/>
        <v>62.921348314606739</v>
      </c>
      <c r="F7" s="4"/>
      <c r="G7" s="4"/>
    </row>
    <row r="8" spans="1:7">
      <c r="A8" s="26">
        <v>4</v>
      </c>
      <c r="B8" s="26" t="s">
        <v>44</v>
      </c>
      <c r="C8" s="26">
        <v>509</v>
      </c>
      <c r="D8" s="27">
        <v>298</v>
      </c>
      <c r="E8" s="13">
        <f t="shared" si="0"/>
        <v>58.546168958742626</v>
      </c>
      <c r="F8" s="4"/>
      <c r="G8" s="4"/>
    </row>
    <row r="9" spans="1:7">
      <c r="A9" s="26">
        <v>5</v>
      </c>
      <c r="B9" s="26" t="s">
        <v>26</v>
      </c>
      <c r="C9" s="26">
        <v>537</v>
      </c>
      <c r="D9" s="27">
        <v>337</v>
      </c>
      <c r="E9" s="13">
        <f t="shared" si="0"/>
        <v>62.756052141526993</v>
      </c>
      <c r="F9" s="4"/>
      <c r="G9" s="4"/>
    </row>
    <row r="10" spans="1:7">
      <c r="A10" s="26">
        <v>6</v>
      </c>
      <c r="B10" s="26" t="s">
        <v>27</v>
      </c>
      <c r="C10" s="26">
        <v>537</v>
      </c>
      <c r="D10" s="27">
        <v>343</v>
      </c>
      <c r="E10" s="13">
        <f t="shared" si="0"/>
        <v>63.873370577281193</v>
      </c>
      <c r="F10" s="4"/>
      <c r="G10" s="4"/>
    </row>
    <row r="11" spans="1:7">
      <c r="A11" s="26">
        <v>7</v>
      </c>
      <c r="B11" s="26" t="s">
        <v>28</v>
      </c>
      <c r="C11" s="26">
        <v>545</v>
      </c>
      <c r="D11" s="27">
        <v>300</v>
      </c>
      <c r="E11" s="13">
        <f t="shared" si="0"/>
        <v>55.045871559633028</v>
      </c>
      <c r="F11" s="4"/>
      <c r="G11" s="4"/>
    </row>
    <row r="12" spans="1:7">
      <c r="A12" s="26">
        <v>8</v>
      </c>
      <c r="B12" s="26" t="s">
        <v>29</v>
      </c>
      <c r="C12" s="26">
        <v>555</v>
      </c>
      <c r="D12" s="27">
        <v>360</v>
      </c>
      <c r="E12" s="13">
        <f t="shared" si="0"/>
        <v>64.86486486486487</v>
      </c>
      <c r="F12" s="4"/>
      <c r="G12" s="4"/>
    </row>
    <row r="13" spans="1:7">
      <c r="A13" s="26">
        <v>9</v>
      </c>
      <c r="B13" s="26" t="s">
        <v>30</v>
      </c>
      <c r="C13" s="26">
        <v>594</v>
      </c>
      <c r="D13" s="27">
        <v>391</v>
      </c>
      <c r="E13" s="13">
        <f t="shared" si="0"/>
        <v>65.82491582491582</v>
      </c>
      <c r="F13" s="4"/>
      <c r="G13" s="4"/>
    </row>
    <row r="14" spans="1:7">
      <c r="A14" s="26">
        <v>10</v>
      </c>
      <c r="B14" s="26" t="s">
        <v>31</v>
      </c>
      <c r="C14" s="26">
        <v>639</v>
      </c>
      <c r="D14" s="27">
        <v>427</v>
      </c>
      <c r="E14" s="13">
        <f t="shared" si="0"/>
        <v>66.823161189358373</v>
      </c>
      <c r="F14" s="4"/>
      <c r="G14" s="4"/>
    </row>
    <row r="15" spans="1:7">
      <c r="A15" s="26">
        <v>11</v>
      </c>
      <c r="B15" s="26" t="s">
        <v>7</v>
      </c>
      <c r="C15" s="26">
        <v>690</v>
      </c>
      <c r="D15" s="27">
        <v>453</v>
      </c>
      <c r="E15" s="13">
        <f t="shared" si="0"/>
        <v>65.65217391304347</v>
      </c>
      <c r="F15" s="4"/>
      <c r="G15" s="4"/>
    </row>
    <row r="16" spans="1:7">
      <c r="A16" s="4"/>
      <c r="B16" s="4"/>
      <c r="C16" s="4"/>
      <c r="D16" s="4"/>
      <c r="E16" s="4"/>
      <c r="F16" s="4"/>
      <c r="G16" s="4"/>
    </row>
    <row r="17" spans="1:7">
      <c r="A17" s="16" t="s">
        <v>45</v>
      </c>
      <c r="B17" s="4"/>
      <c r="C17" s="4"/>
      <c r="D17" s="4"/>
      <c r="E17" s="4"/>
      <c r="F17" s="4"/>
      <c r="G17" s="4"/>
    </row>
    <row r="18" spans="1:7">
      <c r="A18" s="4"/>
      <c r="B18" s="4"/>
      <c r="C18" s="4"/>
      <c r="D18" s="4"/>
      <c r="E18" s="4"/>
      <c r="F18" s="4"/>
      <c r="G18" s="4"/>
    </row>
  </sheetData>
  <mergeCells count="3">
    <mergeCell ref="A3:A4"/>
    <mergeCell ref="B3:B4"/>
    <mergeCell ref="E3:E4"/>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9"/>
  <sheetViews>
    <sheetView workbookViewId="0">
      <selection activeCell="F24" sqref="F24"/>
    </sheetView>
  </sheetViews>
  <sheetFormatPr defaultRowHeight="14.25"/>
  <cols>
    <col min="3" max="3" width="10.75" customWidth="1"/>
  </cols>
  <sheetData>
    <row r="1" spans="1:8" ht="15">
      <c r="A1" s="3" t="s">
        <v>46</v>
      </c>
      <c r="B1" s="4"/>
      <c r="C1" s="4"/>
      <c r="D1" s="4"/>
      <c r="E1" s="4"/>
      <c r="F1" s="4"/>
      <c r="G1" s="4"/>
      <c r="H1" s="4"/>
    </row>
    <row r="2" spans="1:8" ht="15">
      <c r="A2" s="3"/>
      <c r="B2" s="4"/>
      <c r="C2" s="4"/>
      <c r="D2" s="4"/>
      <c r="E2" s="4"/>
      <c r="F2" s="4"/>
      <c r="G2" s="4"/>
      <c r="H2" s="4"/>
    </row>
    <row r="3" spans="1:8">
      <c r="A3" s="42"/>
      <c r="B3" s="162" t="s">
        <v>225</v>
      </c>
      <c r="C3" s="162"/>
      <c r="D3" s="162"/>
      <c r="E3" s="162"/>
      <c r="F3" s="4"/>
      <c r="G3" s="4"/>
      <c r="H3" s="4"/>
    </row>
    <row r="4" spans="1:8" ht="42.75">
      <c r="A4" s="180" t="s">
        <v>36</v>
      </c>
      <c r="B4" s="179" t="s">
        <v>47</v>
      </c>
      <c r="C4" s="179" t="s">
        <v>48</v>
      </c>
      <c r="D4" s="179" t="s">
        <v>49</v>
      </c>
      <c r="E4" s="179" t="s">
        <v>50</v>
      </c>
      <c r="F4" s="4"/>
      <c r="G4" s="4"/>
      <c r="H4" s="4"/>
    </row>
    <row r="5" spans="1:8">
      <c r="A5" s="26" t="s">
        <v>41</v>
      </c>
      <c r="B5" s="28">
        <v>81.86</v>
      </c>
      <c r="C5" s="28">
        <v>76.989999999999995</v>
      </c>
      <c r="D5" s="28">
        <v>5.5</v>
      </c>
      <c r="E5" s="28">
        <v>9.32</v>
      </c>
      <c r="F5" s="4"/>
      <c r="G5" s="4"/>
      <c r="H5" s="4"/>
    </row>
    <row r="6" spans="1:8">
      <c r="A6" s="26" t="s">
        <v>42</v>
      </c>
      <c r="B6" s="26">
        <v>81.900000000000006</v>
      </c>
      <c r="C6" s="26">
        <v>81.52</v>
      </c>
      <c r="D6" s="26">
        <v>4.08</v>
      </c>
      <c r="E6" s="26">
        <v>11.71</v>
      </c>
      <c r="F6" s="4"/>
      <c r="G6" s="4"/>
      <c r="H6" s="4"/>
    </row>
    <row r="7" spans="1:8">
      <c r="A7" s="26" t="s">
        <v>43</v>
      </c>
      <c r="B7" s="26">
        <v>91.54</v>
      </c>
      <c r="C7" s="26">
        <v>84.04</v>
      </c>
      <c r="D7" s="26">
        <v>8.24</v>
      </c>
      <c r="E7" s="26">
        <v>7.22</v>
      </c>
      <c r="F7" s="4"/>
      <c r="G7" s="4"/>
      <c r="H7" s="4"/>
    </row>
    <row r="8" spans="1:8">
      <c r="A8" s="26" t="s">
        <v>44</v>
      </c>
      <c r="B8" s="26">
        <v>95.01</v>
      </c>
      <c r="C8" s="26">
        <v>90.71</v>
      </c>
      <c r="D8" s="26">
        <v>9.6199999999999992</v>
      </c>
      <c r="E8" s="26">
        <v>7.48</v>
      </c>
      <c r="F8" s="4"/>
      <c r="G8" s="4"/>
      <c r="H8" s="4"/>
    </row>
    <row r="9" spans="1:8">
      <c r="A9" s="26" t="s">
        <v>26</v>
      </c>
      <c r="B9" s="26">
        <v>101.29</v>
      </c>
      <c r="C9" s="26">
        <v>98.71</v>
      </c>
      <c r="D9" s="26">
        <v>6.36</v>
      </c>
      <c r="E9" s="26">
        <v>7.84</v>
      </c>
      <c r="F9" s="4"/>
      <c r="G9" s="4"/>
      <c r="H9" s="4"/>
    </row>
    <row r="10" spans="1:8">
      <c r="A10" s="26" t="s">
        <v>27</v>
      </c>
      <c r="B10" s="26">
        <v>102.62</v>
      </c>
      <c r="C10" s="26">
        <v>100.17</v>
      </c>
      <c r="D10" s="26">
        <v>8.36</v>
      </c>
      <c r="E10" s="26">
        <v>6.77</v>
      </c>
      <c r="F10" s="4"/>
      <c r="G10" s="4"/>
      <c r="H10" s="4"/>
    </row>
    <row r="11" spans="1:8">
      <c r="A11" s="26" t="s">
        <v>28</v>
      </c>
      <c r="B11" s="26">
        <v>96.2</v>
      </c>
      <c r="C11" s="26">
        <v>94.89</v>
      </c>
      <c r="D11" s="26">
        <v>10.78</v>
      </c>
      <c r="E11" s="26">
        <v>4.75</v>
      </c>
      <c r="F11" s="4"/>
      <c r="G11" s="4"/>
      <c r="H11" s="4"/>
    </row>
    <row r="12" spans="1:8">
      <c r="A12" s="26" t="s">
        <v>29</v>
      </c>
      <c r="B12" s="26">
        <v>113.6</v>
      </c>
      <c r="C12" s="26">
        <v>105.75</v>
      </c>
      <c r="D12" s="26">
        <v>13.49</v>
      </c>
      <c r="E12" s="26">
        <v>4.67</v>
      </c>
      <c r="F12" s="4"/>
      <c r="G12" s="4"/>
      <c r="H12" s="4"/>
    </row>
    <row r="13" spans="1:8">
      <c r="A13" s="26" t="s">
        <v>30</v>
      </c>
      <c r="B13" s="26">
        <v>123.2</v>
      </c>
      <c r="C13" s="26">
        <v>119.89</v>
      </c>
      <c r="D13" s="26">
        <v>6.72</v>
      </c>
      <c r="E13" s="26">
        <v>6.02</v>
      </c>
      <c r="F13" s="4"/>
      <c r="G13" s="4"/>
      <c r="H13" s="4"/>
    </row>
    <row r="14" spans="1:8">
      <c r="A14" s="26" t="s">
        <v>31</v>
      </c>
      <c r="B14" s="26">
        <v>139.15</v>
      </c>
      <c r="C14" s="26">
        <v>136.29</v>
      </c>
      <c r="D14" s="26">
        <v>7.49</v>
      </c>
      <c r="E14" s="26">
        <v>8.32</v>
      </c>
      <c r="F14" s="4"/>
      <c r="G14" s="4"/>
      <c r="H14" s="4"/>
    </row>
    <row r="15" spans="1:8">
      <c r="A15" s="26" t="s">
        <v>7</v>
      </c>
      <c r="B15" s="26">
        <v>146.69</v>
      </c>
      <c r="C15" s="26">
        <v>152.13</v>
      </c>
      <c r="D15" s="26">
        <v>4.8600000000000003</v>
      </c>
      <c r="E15" s="26">
        <v>9.5500000000000007</v>
      </c>
      <c r="F15" s="4"/>
      <c r="G15" s="4"/>
      <c r="H15" s="4"/>
    </row>
    <row r="16" spans="1:8">
      <c r="A16" s="29"/>
      <c r="B16" s="29"/>
      <c r="C16" s="29"/>
      <c r="D16" s="29"/>
      <c r="E16" s="29"/>
      <c r="F16" s="4"/>
      <c r="G16" s="4"/>
      <c r="H16" s="4"/>
    </row>
    <row r="17" spans="1:8" ht="28.5">
      <c r="A17" s="26" t="s">
        <v>51</v>
      </c>
      <c r="B17" s="26">
        <v>91.89</v>
      </c>
      <c r="C17" s="26">
        <v>92.5</v>
      </c>
      <c r="D17" s="26">
        <v>3.45</v>
      </c>
      <c r="E17" s="26">
        <v>3.8</v>
      </c>
      <c r="F17" s="4"/>
      <c r="G17" s="4"/>
      <c r="H17" s="4"/>
    </row>
    <row r="18" spans="1:8">
      <c r="A18" s="4"/>
      <c r="B18" s="4"/>
      <c r="C18" s="4"/>
      <c r="D18" s="4"/>
      <c r="E18" s="4"/>
      <c r="F18" s="4"/>
      <c r="G18" s="4"/>
      <c r="H18" s="4"/>
    </row>
    <row r="19" spans="1:8">
      <c r="A19" s="16" t="s">
        <v>52</v>
      </c>
      <c r="B19" s="4"/>
      <c r="C19" s="4"/>
      <c r="D19" s="4"/>
      <c r="E19" s="4"/>
      <c r="F19" s="4"/>
      <c r="G19" s="4"/>
      <c r="H19" s="4"/>
    </row>
  </sheetData>
  <mergeCells count="1">
    <mergeCell ref="B3:E3"/>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30</vt:i4>
      </vt:variant>
    </vt:vector>
  </HeadingPairs>
  <TitlesOfParts>
    <vt:vector size="30" baseType="lpstr">
      <vt:lpstr>Chart VIII.1</vt:lpstr>
      <vt:lpstr>Chart VIII.2</vt:lpstr>
      <vt:lpstr>Chart VIII.3</vt:lpstr>
      <vt:lpstr>Chart VIII.4</vt:lpstr>
      <vt:lpstr>Chart VIII.5.a</vt:lpstr>
      <vt:lpstr>Chart VIII.5.b</vt:lpstr>
      <vt:lpstr>Chart VIII.6</vt:lpstr>
      <vt:lpstr>Chart VIII.7</vt:lpstr>
      <vt:lpstr>Chart VIII.8</vt:lpstr>
      <vt:lpstr>Chart VIII.9</vt:lpstr>
      <vt:lpstr>Chart VIII.10</vt:lpstr>
      <vt:lpstr>Chart VIII.11</vt:lpstr>
      <vt:lpstr>Chart VIII.12</vt:lpstr>
      <vt:lpstr>Chart VIII.13</vt:lpstr>
      <vt:lpstr>Chart VIII.14</vt:lpstr>
      <vt:lpstr>Chart VIII.15</vt:lpstr>
      <vt:lpstr>Chart VIII.16</vt:lpstr>
      <vt:lpstr>Chart VIII.17</vt:lpstr>
      <vt:lpstr>Chart VIII.18</vt:lpstr>
      <vt:lpstr>Chart VIII.19</vt:lpstr>
      <vt:lpstr>Chart VIII.20</vt:lpstr>
      <vt:lpstr>Chart VIII.21</vt:lpstr>
      <vt:lpstr>Chart VIII.22</vt:lpstr>
      <vt:lpstr>Chart VIII.23</vt:lpstr>
      <vt:lpstr>Chart VIII.24</vt:lpstr>
      <vt:lpstr>Chart VIII.25</vt:lpstr>
      <vt:lpstr>Chart VIII.26</vt:lpstr>
      <vt:lpstr>Chart VIII.27</vt:lpstr>
      <vt:lpstr>Chart VIII.28</vt:lpstr>
      <vt:lpstr>Chart VIII.29</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91991</dc:creator>
  <cp:keywords/>
  <dc:description/>
  <cp:lastModifiedBy>Mira Sethi</cp:lastModifiedBy>
  <cp:revision/>
  <dcterms:created xsi:type="dcterms:W3CDTF">2026-01-01T16:58:18Z</dcterms:created>
  <dcterms:modified xsi:type="dcterms:W3CDTF">2026-01-27T10:58:55Z</dcterms:modified>
  <cp:category/>
  <cp:contentStatus/>
</cp:coreProperties>
</file>