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griculture\Economic Survey 2025-26\Appendix tables\New App. Tables 2025-26\"/>
    </mc:Choice>
  </mc:AlternateContent>
  <xr:revisionPtr revIDLastSave="0" documentId="13_ncr:1_{E975BD31-161B-4D64-B23D-A1EB966E32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E58" i="1"/>
  <c r="D58" i="1"/>
  <c r="C58" i="1"/>
  <c r="C57" i="1"/>
  <c r="F52" i="1"/>
  <c r="C52" i="1"/>
  <c r="F51" i="1"/>
  <c r="C51" i="1"/>
  <c r="F50" i="1"/>
  <c r="D50" i="1"/>
  <c r="C50" i="1"/>
  <c r="F49" i="1"/>
  <c r="D49" i="1"/>
  <c r="C49" i="1"/>
  <c r="F48" i="1"/>
  <c r="E48" i="1"/>
  <c r="D48" i="1"/>
  <c r="C48" i="1"/>
  <c r="F47" i="1"/>
  <c r="D47" i="1"/>
  <c r="C47" i="1"/>
  <c r="F45" i="1"/>
  <c r="C45" i="1"/>
  <c r="F44" i="1"/>
  <c r="D44" i="1"/>
  <c r="C44" i="1"/>
  <c r="F43" i="1"/>
  <c r="D43" i="1"/>
  <c r="C43" i="1"/>
  <c r="F41" i="1"/>
  <c r="D41" i="1"/>
  <c r="F40" i="1"/>
  <c r="D40" i="1"/>
  <c r="C40" i="1"/>
  <c r="F39" i="1"/>
  <c r="D39" i="1"/>
  <c r="C39" i="1"/>
  <c r="F38" i="1"/>
  <c r="D38" i="1"/>
  <c r="C38" i="1"/>
  <c r="F37" i="1"/>
  <c r="D37" i="1"/>
  <c r="C37" i="1"/>
  <c r="D33" i="1"/>
  <c r="C33" i="1"/>
  <c r="F30" i="1"/>
  <c r="D30" i="1"/>
  <c r="C30" i="1"/>
  <c r="F28" i="1"/>
  <c r="D28" i="1"/>
  <c r="C28" i="1"/>
  <c r="F27" i="1"/>
  <c r="D27" i="1"/>
  <c r="C27" i="1"/>
  <c r="F26" i="1"/>
  <c r="D26" i="1"/>
  <c r="C26" i="1"/>
  <c r="F25" i="1"/>
  <c r="D25" i="1"/>
  <c r="C25" i="1"/>
  <c r="F23" i="1"/>
  <c r="D23" i="1"/>
  <c r="C23" i="1"/>
  <c r="F22" i="1"/>
  <c r="D22" i="1"/>
  <c r="C22" i="1"/>
  <c r="F21" i="1"/>
  <c r="D21" i="1"/>
  <c r="C21" i="1"/>
  <c r="F19" i="1"/>
  <c r="D19" i="1"/>
  <c r="C19" i="1"/>
  <c r="F18" i="1"/>
  <c r="D18" i="1"/>
  <c r="C18" i="1"/>
  <c r="F17" i="1"/>
  <c r="D17" i="1"/>
  <c r="C17" i="1"/>
  <c r="F15" i="1"/>
  <c r="D15" i="1"/>
  <c r="C15" i="1"/>
  <c r="F14" i="1"/>
  <c r="D14" i="1"/>
  <c r="C14" i="1"/>
  <c r="F13" i="1"/>
  <c r="D13" i="1"/>
  <c r="C13" i="1"/>
  <c r="F11" i="1"/>
  <c r="D11" i="1"/>
  <c r="C11" i="1"/>
  <c r="F10" i="1"/>
  <c r="D10" i="1"/>
  <c r="C10" i="1"/>
  <c r="F9" i="1"/>
  <c r="D9" i="1"/>
  <c r="C9" i="1"/>
  <c r="F7" i="1"/>
  <c r="D7" i="1"/>
  <c r="C7" i="1"/>
  <c r="F6" i="1"/>
  <c r="D6" i="1"/>
  <c r="C6" i="1"/>
  <c r="F5" i="1"/>
  <c r="D5" i="1"/>
  <c r="C5" i="1"/>
</calcChain>
</file>

<file path=xl/sharedStrings.xml><?xml version="1.0" encoding="utf-8"?>
<sst xmlns="http://schemas.openxmlformats.org/spreadsheetml/2006/main" count="147" uniqueCount="51">
  <si>
    <t xml:space="preserve">Table 1.17  Yield Per Hectare of Major Crops </t>
  </si>
  <si>
    <t>(Kg. / Hectare)</t>
  </si>
  <si>
    <t>Group/Commodity</t>
  </si>
  <si>
    <t>2015-16</t>
  </si>
  <si>
    <t>2016-17</t>
  </si>
  <si>
    <t>2017-18</t>
  </si>
  <si>
    <t>2018-19</t>
  </si>
  <si>
    <t>2019-20</t>
  </si>
  <si>
    <t xml:space="preserve">   Kharif</t>
  </si>
  <si>
    <t xml:space="preserve">   Rabi</t>
  </si>
  <si>
    <t>Rice</t>
  </si>
  <si>
    <t>Wheat</t>
  </si>
  <si>
    <t>Jowar</t>
  </si>
  <si>
    <t>Bajra</t>
  </si>
  <si>
    <t>Maize</t>
  </si>
  <si>
    <t>Tur</t>
  </si>
  <si>
    <t>Gram</t>
  </si>
  <si>
    <t>Groundnut</t>
  </si>
  <si>
    <t>Rapeseed and Mustard</t>
  </si>
  <si>
    <t>Sugarcane (tonnes/hect.)</t>
  </si>
  <si>
    <t>Cotton</t>
  </si>
  <si>
    <t>Jute and mesta</t>
  </si>
  <si>
    <t xml:space="preserve">   Jute</t>
  </si>
  <si>
    <t xml:space="preserve">   Mesta</t>
  </si>
  <si>
    <t>Plantation Crops</t>
  </si>
  <si>
    <t xml:space="preserve">   Rubber ^</t>
  </si>
  <si>
    <t xml:space="preserve">   Potato (tonnes/hect.)</t>
  </si>
  <si>
    <t>Notes:</t>
  </si>
  <si>
    <t>2020-21</t>
  </si>
  <si>
    <t xml:space="preserve">   Summer</t>
  </si>
  <si>
    <t>2021-22</t>
  </si>
  <si>
    <t>#</t>
  </si>
  <si>
    <t xml:space="preserve">   Tea ^</t>
  </si>
  <si>
    <t xml:space="preserve">   Coffee ^</t>
  </si>
  <si>
    <r>
      <t>Foodgrains</t>
    </r>
    <r>
      <rPr>
        <b/>
        <vertAlign val="superscript"/>
        <sz val="12"/>
        <rFont val="Times New Roman"/>
        <family val="1"/>
      </rPr>
      <t>a</t>
    </r>
  </si>
  <si>
    <r>
      <t>Cereals</t>
    </r>
    <r>
      <rPr>
        <b/>
        <vertAlign val="superscript"/>
        <sz val="12"/>
        <rFont val="Times New Roman"/>
        <family val="1"/>
      </rPr>
      <t>b</t>
    </r>
  </si>
  <si>
    <r>
      <t>Nutri / Coarse Cereals</t>
    </r>
    <r>
      <rPr>
        <b/>
        <vertAlign val="superscript"/>
        <sz val="12"/>
        <rFont val="Times New Roman"/>
        <family val="1"/>
      </rPr>
      <t>c</t>
    </r>
  </si>
  <si>
    <r>
      <t>Pulses</t>
    </r>
    <r>
      <rPr>
        <b/>
        <vertAlign val="superscript"/>
        <sz val="12"/>
        <rFont val="Times New Roman"/>
        <family val="1"/>
      </rPr>
      <t>d</t>
    </r>
  </si>
  <si>
    <r>
      <t>Oilseeds</t>
    </r>
    <r>
      <rPr>
        <b/>
        <vertAlign val="superscript"/>
        <sz val="12"/>
        <rFont val="Times New Roman"/>
        <family val="1"/>
      </rPr>
      <t>e</t>
    </r>
  </si>
  <si>
    <r>
      <t xml:space="preserve">  </t>
    </r>
    <r>
      <rPr>
        <vertAlign val="superscript"/>
        <sz val="12"/>
        <rFont val="Times New Roman"/>
        <family val="1"/>
      </rPr>
      <t>a</t>
    </r>
    <r>
      <rPr>
        <sz val="12"/>
        <rFont val="Times New Roman"/>
        <family val="1"/>
      </rPr>
      <t xml:space="preserve"> Includes cereals and pulses;</t>
    </r>
  </si>
  <si>
    <r>
      <t xml:space="preserve"> </t>
    </r>
    <r>
      <rPr>
        <vertAlign val="superscript"/>
        <sz val="12"/>
        <rFont val="Times New Roman"/>
        <family val="1"/>
      </rPr>
      <t>b</t>
    </r>
    <r>
      <rPr>
        <sz val="12"/>
        <rFont val="Times New Roman"/>
        <family val="1"/>
      </rPr>
      <t xml:space="preserve">  Includes rice and wheat and nutri coarse cereals;</t>
    </r>
  </si>
  <si>
    <r>
      <t xml:space="preserve">  </t>
    </r>
    <r>
      <rPr>
        <vertAlign val="superscript"/>
        <sz val="12"/>
        <rFont val="Times New Roman"/>
        <family val="1"/>
      </rPr>
      <t>c</t>
    </r>
    <r>
      <rPr>
        <sz val="12"/>
        <rFont val="Times New Roman"/>
        <family val="1"/>
      </rPr>
      <t xml:space="preserve">  Includes maize, jowar, ragi, bajra, small millets and barley;</t>
    </r>
  </si>
  <si>
    <r>
      <rPr>
        <vertAlign val="superscript"/>
        <sz val="12"/>
        <rFont val="Times New Roman"/>
        <family val="1"/>
      </rPr>
      <t>d</t>
    </r>
    <r>
      <rPr>
        <sz val="12"/>
        <rFont val="Times New Roman"/>
        <family val="1"/>
      </rPr>
      <t xml:space="preserve">  Includes tur, urad, moong, gram, lentils and other pulses;</t>
    </r>
  </si>
  <si>
    <r>
      <t xml:space="preserve">  </t>
    </r>
    <r>
      <rPr>
        <vertAlign val="superscript"/>
        <sz val="12"/>
        <rFont val="Times New Roman"/>
        <family val="1"/>
      </rPr>
      <t>e</t>
    </r>
    <r>
      <rPr>
        <sz val="12"/>
        <rFont val="Times New Roman"/>
        <family val="1"/>
      </rPr>
      <t xml:space="preserve">   Includes groundnut, rapeseed &amp; mustard, sesamum, linseed, castorseed, nigerseed, safflower, sunflower and soyabean.</t>
    </r>
  </si>
  <si>
    <t>2022-23*</t>
  </si>
  <si>
    <t>2024-25$</t>
  </si>
  <si>
    <t>2023-24</t>
  </si>
  <si>
    <t>Source: ES&amp;E Division, Department of Agriculture, and Farmers Welfare.</t>
  </si>
  <si>
    <t xml:space="preserve">           $ Agricultural crops as per Final Estimates and Horticultural crops as per 3rd Advance Estimates</t>
  </si>
  <si>
    <t xml:space="preserve">          *  From the year 2022-23, for agriculural and Commercial Crops, the rabi season has been seggregatged into Rabi &amp; Summer. </t>
  </si>
  <si>
    <t xml:space="preserve">              ^ 2024-25-Provisional;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</si>
</sst>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vertAlign val="superscript"/>
      <sz val="12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1" fontId="8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164" fontId="5" fillId="0" borderId="1" xfId="0" applyNumberFormat="1" applyFont="1" applyBorder="1"/>
    <xf numFmtId="1" fontId="8" fillId="0" borderId="1" xfId="0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 vertical="center" wrapText="1"/>
    </xf>
    <xf numFmtId="164" fontId="8" fillId="0" borderId="1" xfId="0" applyNumberFormat="1" applyFont="1" applyBorder="1"/>
    <xf numFmtId="1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" fontId="8" fillId="0" borderId="1" xfId="1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/>
    <xf numFmtId="164" fontId="5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164" fontId="5" fillId="0" borderId="1" xfId="0" applyNumberFormat="1" applyFont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excel\Appendix%20table%2027_01_2022%20Agricult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 1.12"/>
      <sheetName val="Tab 1.13"/>
      <sheetName val="Tab 1.14"/>
      <sheetName val="Tab 1.15"/>
      <sheetName val="Tab 1.16"/>
      <sheetName val="Tab 1.17"/>
      <sheetName val="Tab 1.18"/>
      <sheetName val="Tab 1.19"/>
      <sheetName val="Tab 1.20"/>
      <sheetName val="Tab 1.21"/>
      <sheetName val="Tab 1.22"/>
      <sheetName val="Tab 1.23"/>
    </sheetNames>
    <sheetDataSet>
      <sheetData sheetId="0" refreshError="1"/>
      <sheetData sheetId="1" refreshError="1"/>
      <sheetData sheetId="2" refreshError="1"/>
      <sheetData sheetId="3">
        <row r="5">
          <cell r="I5">
            <v>275.11193523025003</v>
          </cell>
          <cell r="J5">
            <v>285.01</v>
          </cell>
          <cell r="L5">
            <v>297.50445199052274</v>
          </cell>
        </row>
        <row r="6">
          <cell r="I6">
            <v>138.32757887391668</v>
          </cell>
          <cell r="J6">
            <v>140.47</v>
          </cell>
          <cell r="L6">
            <v>143.81216620221224</v>
          </cell>
        </row>
        <row r="7">
          <cell r="I7">
            <v>136.78435635633335</v>
          </cell>
          <cell r="J7">
            <v>144.55000000000001</v>
          </cell>
          <cell r="L7">
            <v>153.69228578831053</v>
          </cell>
        </row>
        <row r="8">
          <cell r="I8">
            <v>251.98080397225004</v>
          </cell>
          <cell r="J8">
            <v>259.60000000000002</v>
          </cell>
          <cell r="L8">
            <v>274.47920697032276</v>
          </cell>
        </row>
        <row r="9">
          <cell r="I9">
            <v>128.74305480191668</v>
          </cell>
          <cell r="J9">
            <v>131.16</v>
          </cell>
          <cell r="L9">
            <v>135.89127090921224</v>
          </cell>
        </row>
        <row r="10">
          <cell r="I10">
            <v>123.23774917033334</v>
          </cell>
          <cell r="J10">
            <v>128.44</v>
          </cell>
          <cell r="L10">
            <v>138.58793606111053</v>
          </cell>
        </row>
        <row r="11">
          <cell r="I11">
            <v>43.772138537000004</v>
          </cell>
          <cell r="J11">
            <v>46.97</v>
          </cell>
          <cell r="L11">
            <v>47.748372977399995</v>
          </cell>
        </row>
        <row r="12">
          <cell r="I12">
            <v>32.440262664999999</v>
          </cell>
          <cell r="J12">
            <v>34</v>
          </cell>
          <cell r="L12">
            <v>33.614764972399996</v>
          </cell>
        </row>
        <row r="13">
          <cell r="I13">
            <v>11.331875872000001</v>
          </cell>
          <cell r="J13">
            <v>12.94</v>
          </cell>
          <cell r="L13">
            <v>14.133608004999997</v>
          </cell>
        </row>
        <row r="14">
          <cell r="I14">
            <v>23.131131257999996</v>
          </cell>
          <cell r="J14">
            <v>25.42</v>
          </cell>
          <cell r="L14">
            <v>23.025245020199996</v>
          </cell>
        </row>
        <row r="15">
          <cell r="I15">
            <v>9.5845240719999971</v>
          </cell>
          <cell r="J15">
            <v>9.31</v>
          </cell>
          <cell r="L15">
            <v>7.9208952929999992</v>
          </cell>
        </row>
        <row r="16">
          <cell r="I16">
            <v>13.6</v>
          </cell>
          <cell r="J16">
            <v>16.11</v>
          </cell>
          <cell r="L16">
            <v>15.104349727199997</v>
          </cell>
        </row>
        <row r="17">
          <cell r="I17">
            <v>109.69843320025001</v>
          </cell>
          <cell r="J17">
            <v>112.76</v>
          </cell>
          <cell r="L17">
            <v>118.87031933092277</v>
          </cell>
        </row>
        <row r="18">
          <cell r="I18">
            <v>96.302792136916679</v>
          </cell>
          <cell r="J18">
            <v>97.14</v>
          </cell>
          <cell r="L18">
            <v>102.27650593681224</v>
          </cell>
        </row>
        <row r="19">
          <cell r="I19">
            <v>13.395641063333336</v>
          </cell>
          <cell r="J19">
            <v>15.62</v>
          </cell>
          <cell r="L19">
            <v>16.593813394110523</v>
          </cell>
        </row>
        <row r="20">
          <cell r="I20">
            <v>98.510232235000004</v>
          </cell>
          <cell r="J20">
            <v>99.87</v>
          </cell>
          <cell r="L20">
            <v>107.86051466200001</v>
          </cell>
        </row>
        <row r="21">
          <cell r="I21">
            <v>4.5679012000000006</v>
          </cell>
          <cell r="J21">
            <v>4.8</v>
          </cell>
          <cell r="L21">
            <v>4.7721050279999995</v>
          </cell>
        </row>
        <row r="22">
          <cell r="I22">
            <v>1.9643580000000003</v>
          </cell>
          <cell r="J22">
            <v>2.27</v>
          </cell>
          <cell r="L22">
            <v>1.696970353</v>
          </cell>
        </row>
        <row r="23">
          <cell r="I23">
            <v>2.6035432000000003</v>
          </cell>
          <cell r="J23">
            <v>2.5299999999999998</v>
          </cell>
          <cell r="L23">
            <v>3.0751346749999997</v>
          </cell>
        </row>
        <row r="24">
          <cell r="I24">
            <v>9.7298635999999998</v>
          </cell>
          <cell r="J24">
            <v>9.2100000000000009</v>
          </cell>
          <cell r="L24">
            <v>10.362598849000001</v>
          </cell>
        </row>
        <row r="25">
          <cell r="I25">
            <v>25.899866339999999</v>
          </cell>
          <cell r="J25">
            <v>28.75</v>
          </cell>
        </row>
        <row r="26">
          <cell r="I26">
            <v>4.8732405399999994</v>
          </cell>
          <cell r="J26">
            <v>4.29</v>
          </cell>
          <cell r="L26">
            <v>3.8917393869999994</v>
          </cell>
        </row>
        <row r="27">
          <cell r="I27">
            <v>9.3775574079999995</v>
          </cell>
          <cell r="J27">
            <v>11.38</v>
          </cell>
          <cell r="L27">
            <v>11.078495179999999</v>
          </cell>
        </row>
        <row r="28">
          <cell r="I28">
            <v>31.275637459999995</v>
          </cell>
          <cell r="J28">
            <v>31.46</v>
          </cell>
          <cell r="L28">
            <v>33.219311244365102</v>
          </cell>
        </row>
        <row r="29">
          <cell r="I29">
            <v>21.525664849999995</v>
          </cell>
          <cell r="J29">
            <v>21.01</v>
          </cell>
          <cell r="L29">
            <v>22.247393766999998</v>
          </cell>
        </row>
        <row r="30">
          <cell r="J30">
            <v>10.45</v>
          </cell>
          <cell r="L30">
            <v>10.9719174773651</v>
          </cell>
        </row>
        <row r="31">
          <cell r="I31">
            <v>7.4615332500000005</v>
          </cell>
          <cell r="J31">
            <v>9.25</v>
          </cell>
          <cell r="L31">
            <v>9.952023123</v>
          </cell>
        </row>
        <row r="32">
          <cell r="I32">
            <v>6.0476415000000001</v>
          </cell>
          <cell r="J32">
            <v>7.59</v>
          </cell>
          <cell r="L32">
            <v>8.3889503029999997</v>
          </cell>
        </row>
        <row r="33">
          <cell r="I33">
            <v>1.4138917499999999</v>
          </cell>
          <cell r="L33">
            <v>1.5630728199999999</v>
          </cell>
        </row>
        <row r="34">
          <cell r="I34">
            <v>7.9172348600000024</v>
          </cell>
          <cell r="J34">
            <v>8.43</v>
          </cell>
          <cell r="L34">
            <v>9.1236387303651103</v>
          </cell>
        </row>
        <row r="35">
          <cell r="I35">
            <v>306.06874029999994</v>
          </cell>
          <cell r="J35">
            <v>379.9</v>
          </cell>
          <cell r="K35">
            <v>405.416</v>
          </cell>
          <cell r="L35">
            <v>370.50030411419999</v>
          </cell>
        </row>
        <row r="36">
          <cell r="I36">
            <v>32.577405882352949</v>
          </cell>
          <cell r="J36">
            <v>32.799999999999997</v>
          </cell>
          <cell r="L36">
            <v>36.064999999999998</v>
          </cell>
        </row>
        <row r="37">
          <cell r="I37">
            <v>10.962400000000001</v>
          </cell>
          <cell r="J37">
            <v>10.029999999999999</v>
          </cell>
          <cell r="L37">
            <v>9.8767659499999993</v>
          </cell>
        </row>
        <row r="38">
          <cell r="I38">
            <v>10.432254</v>
          </cell>
          <cell r="L38">
            <v>9.44578647777778</v>
          </cell>
        </row>
        <row r="39">
          <cell r="I39">
            <v>0.53014600000000001</v>
          </cell>
          <cell r="L39">
            <v>0.43097947222222199</v>
          </cell>
        </row>
        <row r="44">
          <cell r="I44">
            <v>48.604999999999997</v>
          </cell>
          <cell r="J44">
            <v>51.31</v>
          </cell>
          <cell r="K44">
            <v>50.19</v>
          </cell>
          <cell r="L44">
            <v>48.561928121000001</v>
          </cell>
        </row>
      </sheetData>
      <sheetData sheetId="4">
        <row r="5">
          <cell r="H5">
            <v>129.23278579999999</v>
          </cell>
          <cell r="I5">
            <v>127.52428633999999</v>
          </cell>
          <cell r="K5">
            <v>126.9945276</v>
          </cell>
        </row>
        <row r="6">
          <cell r="H6">
            <v>73.203769300000005</v>
          </cell>
          <cell r="I6">
            <v>71.997243339999997</v>
          </cell>
          <cell r="K6">
            <v>70.862002219553602</v>
          </cell>
        </row>
        <row r="7">
          <cell r="H7">
            <v>56.029016499999997</v>
          </cell>
          <cell r="I7">
            <v>55.527042999999999</v>
          </cell>
          <cell r="K7">
            <v>56.132525380446396</v>
          </cell>
        </row>
        <row r="8">
          <cell r="H8">
            <v>99.786132800000004</v>
          </cell>
          <cell r="I8">
            <v>97.711129240000005</v>
          </cell>
          <cell r="K8">
            <v>99.007213000000007</v>
          </cell>
        </row>
        <row r="9">
          <cell r="H9">
            <v>58.840466300000003</v>
          </cell>
          <cell r="I9">
            <v>58.063940840000001</v>
          </cell>
          <cell r="K9">
            <v>57.326542019553607</v>
          </cell>
        </row>
        <row r="10">
          <cell r="H10">
            <v>40.945666500000002</v>
          </cell>
          <cell r="I10">
            <v>39.647188400000005</v>
          </cell>
          <cell r="K10">
            <v>41.680670980446394</v>
          </cell>
        </row>
        <row r="11">
          <cell r="H11">
            <v>25.007596499999998</v>
          </cell>
          <cell r="I11">
            <v>24.2864775</v>
          </cell>
          <cell r="K11">
            <v>23.987898800000004</v>
          </cell>
        </row>
        <row r="12">
          <cell r="H12">
            <v>18.994693999999999</v>
          </cell>
          <cell r="I12">
            <v>18.7146747</v>
          </cell>
          <cell r="K12">
            <v>18.313581800000001</v>
          </cell>
        </row>
        <row r="13">
          <cell r="H13">
            <v>6.0129025</v>
          </cell>
          <cell r="I13">
            <v>5.5718028000000004</v>
          </cell>
          <cell r="K13">
            <v>5.6743170000000003</v>
          </cell>
        </row>
        <row r="14">
          <cell r="H14">
            <v>29.446652999999998</v>
          </cell>
          <cell r="I14">
            <v>29.813157099999998</v>
          </cell>
          <cell r="K14">
            <v>27.987314599999998</v>
          </cell>
        </row>
        <row r="15">
          <cell r="H15">
            <v>14.363302999999998</v>
          </cell>
          <cell r="I15">
            <v>13.9333025</v>
          </cell>
          <cell r="K15">
            <v>13.535460199999999</v>
          </cell>
        </row>
        <row r="16">
          <cell r="H16">
            <v>15.083349999999999</v>
          </cell>
          <cell r="I16">
            <v>15.879854599999998</v>
          </cell>
          <cell r="K16">
            <v>14.451854399999998</v>
          </cell>
        </row>
        <row r="17">
          <cell r="H17">
            <v>43.9933543</v>
          </cell>
          <cell r="I17">
            <v>43.77</v>
          </cell>
          <cell r="K17">
            <v>43.662297100000004</v>
          </cell>
        </row>
        <row r="18">
          <cell r="H18">
            <v>39.8457723</v>
          </cell>
          <cell r="I18">
            <v>39.35</v>
          </cell>
          <cell r="K18">
            <v>39.012960219553605</v>
          </cell>
        </row>
        <row r="19">
          <cell r="H19">
            <v>4.1475820000000008</v>
          </cell>
          <cell r="I19">
            <v>4.42</v>
          </cell>
          <cell r="K19">
            <v>4.6493368804463948</v>
          </cell>
        </row>
        <row r="20">
          <cell r="H20">
            <v>30.785181999999995</v>
          </cell>
          <cell r="I20">
            <v>29.65</v>
          </cell>
          <cell r="K20">
            <v>31.3570171</v>
          </cell>
        </row>
        <row r="21">
          <cell r="H21">
            <v>5.6244209999999999</v>
          </cell>
          <cell r="I21">
            <v>5</v>
          </cell>
          <cell r="K21">
            <v>4.8237570000000005</v>
          </cell>
        </row>
        <row r="22">
          <cell r="H22">
            <v>2.0593809999999997</v>
          </cell>
          <cell r="I22">
            <v>2.06</v>
          </cell>
          <cell r="K22">
            <v>1.755172</v>
          </cell>
        </row>
        <row r="23">
          <cell r="H23">
            <v>3.5650399999999998</v>
          </cell>
          <cell r="I23">
            <v>2.96</v>
          </cell>
          <cell r="K23">
            <v>3.0685850000000001</v>
          </cell>
        </row>
        <row r="24">
          <cell r="H24">
            <v>7.4585010000000009</v>
          </cell>
          <cell r="I24">
            <v>7.48</v>
          </cell>
          <cell r="K24">
            <v>7.5426830000000002</v>
          </cell>
        </row>
        <row r="25">
          <cell r="H25">
            <v>9.6332004999999992</v>
          </cell>
          <cell r="I25">
            <v>9.3800000000000008</v>
          </cell>
        </row>
        <row r="26">
          <cell r="H26">
            <v>5.3378860000000001</v>
          </cell>
          <cell r="I26">
            <v>4.4400000000000004</v>
          </cell>
          <cell r="K26">
            <v>4.53247</v>
          </cell>
        </row>
        <row r="27">
          <cell r="H27">
            <v>9.6261599999999987</v>
          </cell>
          <cell r="I27">
            <v>10.56</v>
          </cell>
          <cell r="K27">
            <v>9.6987489999999994</v>
          </cell>
        </row>
        <row r="28">
          <cell r="H28">
            <v>26.177125499999999</v>
          </cell>
          <cell r="I28">
            <v>24.507999999999999</v>
          </cell>
          <cell r="K28">
            <v>27.139288000000001</v>
          </cell>
        </row>
        <row r="29">
          <cell r="H29">
            <v>18.666506000000002</v>
          </cell>
          <cell r="I29">
            <v>17.23</v>
          </cell>
          <cell r="K29">
            <v>19.283763</v>
          </cell>
        </row>
        <row r="30">
          <cell r="I30">
            <v>7.28</v>
          </cell>
          <cell r="K30">
            <v>7.8555250000000001</v>
          </cell>
        </row>
        <row r="31">
          <cell r="H31">
            <v>5.3380444999999979</v>
          </cell>
          <cell r="I31">
            <v>4.8899999999999997</v>
          </cell>
          <cell r="K31">
            <v>4.8251980000000003</v>
          </cell>
        </row>
        <row r="32">
          <cell r="H32">
            <v>4.5784650000000005</v>
          </cell>
          <cell r="I32">
            <v>4.1399999999999997</v>
          </cell>
          <cell r="K32">
            <v>4.160488</v>
          </cell>
        </row>
        <row r="33">
          <cell r="H33">
            <v>0.75957949999999985</v>
          </cell>
          <cell r="K33">
            <v>0.66471000000000002</v>
          </cell>
        </row>
        <row r="34">
          <cell r="H34">
            <v>6.0738235000000014</v>
          </cell>
          <cell r="I34">
            <v>5.98</v>
          </cell>
          <cell r="K34">
            <v>6.8562690000000002</v>
          </cell>
        </row>
        <row r="35">
          <cell r="H35">
            <v>4.4257699999999991</v>
          </cell>
          <cell r="I35">
            <v>4.74</v>
          </cell>
          <cell r="J35">
            <v>5.0609999999999999</v>
          </cell>
          <cell r="K35">
            <v>4.6026758000000001</v>
          </cell>
        </row>
        <row r="36">
          <cell r="H36">
            <v>10.8264</v>
          </cell>
          <cell r="I36">
            <v>12.59</v>
          </cell>
          <cell r="K36">
            <v>13.477</v>
          </cell>
        </row>
        <row r="37">
          <cell r="H37">
            <v>0.76341099999999995</v>
          </cell>
          <cell r="I37">
            <v>0.74</v>
          </cell>
          <cell r="K37">
            <v>0.67327499999999996</v>
          </cell>
        </row>
        <row r="38">
          <cell r="H38">
            <v>0.70606999999999998</v>
          </cell>
          <cell r="K38">
            <v>0.62839299999999998</v>
          </cell>
        </row>
        <row r="39">
          <cell r="H39">
            <v>5.734100000000001E-2</v>
          </cell>
          <cell r="K39">
            <v>4.4881999999999998E-2</v>
          </cell>
        </row>
        <row r="44">
          <cell r="H44">
            <v>2.1789999999999998</v>
          </cell>
          <cell r="I44">
            <v>2.1419999999999999</v>
          </cell>
          <cell r="J44">
            <v>2.173</v>
          </cell>
          <cell r="K44">
            <v>2.0513498999999999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view="pageBreakPreview" zoomScaleNormal="100" zoomScaleSheetLayoutView="100" workbookViewId="0">
      <selection activeCell="A68" sqref="A68"/>
    </sheetView>
  </sheetViews>
  <sheetFormatPr defaultRowHeight="15" x14ac:dyDescent="0.25"/>
  <cols>
    <col min="1" max="1" width="23.140625" customWidth="1"/>
    <col min="2" max="2" width="9.5703125" bestFit="1" customWidth="1"/>
    <col min="3" max="4" width="10.5703125" bestFit="1" customWidth="1"/>
    <col min="5" max="7" width="9.5703125" bestFit="1" customWidth="1"/>
  </cols>
  <sheetData>
    <row r="1" spans="1:1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.75" x14ac:dyDescent="0.25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28</v>
      </c>
      <c r="H3" s="12" t="s">
        <v>30</v>
      </c>
      <c r="I3" s="12" t="s">
        <v>44</v>
      </c>
      <c r="J3" s="12" t="s">
        <v>46</v>
      </c>
      <c r="K3" s="30" t="s">
        <v>45</v>
      </c>
    </row>
    <row r="4" spans="1:11" ht="15.75" x14ac:dyDescent="0.25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4">
        <v>11</v>
      </c>
    </row>
    <row r="5" spans="1:11" ht="18.75" x14ac:dyDescent="0.25">
      <c r="A5" s="16" t="s">
        <v>34</v>
      </c>
      <c r="B5" s="17">
        <v>2042</v>
      </c>
      <c r="C5" s="17">
        <f>'[1]Tab 1.15'!I5/'[1]Tab 1.16'!H5*1000</f>
        <v>2128.8091371489263</v>
      </c>
      <c r="D5" s="17">
        <f>'[1]Tab 1.15'!J5/'[1]Tab 1.16'!I5*1000</f>
        <v>2234.946833892629</v>
      </c>
      <c r="E5" s="17">
        <v>2286</v>
      </c>
      <c r="F5" s="17">
        <f>'[1]Tab 1.15'!L5/'[1]Tab 1.16'!K5*1000</f>
        <v>2342.6556845629207</v>
      </c>
      <c r="G5" s="17">
        <v>2394</v>
      </c>
      <c r="H5" s="18">
        <v>2425</v>
      </c>
      <c r="I5" s="23">
        <v>2494</v>
      </c>
      <c r="J5" s="23">
        <v>2515</v>
      </c>
      <c r="K5" s="31">
        <v>2601</v>
      </c>
    </row>
    <row r="6" spans="1:11" ht="15.75" x14ac:dyDescent="0.25">
      <c r="A6" s="19" t="s">
        <v>8</v>
      </c>
      <c r="B6" s="17">
        <v>1808</v>
      </c>
      <c r="C6" s="17">
        <f>'[1]Tab 1.15'!I6/'[1]Tab 1.16'!H6*1000</f>
        <v>1889.623720153392</v>
      </c>
      <c r="D6" s="17">
        <f>'[1]Tab 1.15'!J6/'[1]Tab 1.16'!I6*1000</f>
        <v>1951.0469218473277</v>
      </c>
      <c r="E6" s="17">
        <v>1956.5543644144509</v>
      </c>
      <c r="F6" s="17">
        <f>'[1]Tab 1.15'!L6/'[1]Tab 1.16'!K6*1000</f>
        <v>2029.4680039753214</v>
      </c>
      <c r="G6" s="17">
        <v>2079</v>
      </c>
      <c r="H6" s="18">
        <v>2131</v>
      </c>
      <c r="I6" s="23">
        <v>2203</v>
      </c>
      <c r="J6" s="23">
        <v>2205</v>
      </c>
      <c r="K6" s="31">
        <v>2305</v>
      </c>
    </row>
    <row r="7" spans="1:11" ht="15.75" x14ac:dyDescent="0.25">
      <c r="A7" s="19" t="s">
        <v>9</v>
      </c>
      <c r="B7" s="17">
        <v>2342</v>
      </c>
      <c r="C7" s="20">
        <f>'[1]Tab 1.15'!I7/'[1]Tab 1.16'!H7*1000</f>
        <v>2441.3128214794442</v>
      </c>
      <c r="D7" s="17">
        <f>'[1]Tab 1.15'!J7/'[1]Tab 1.16'!I7*1000</f>
        <v>2603.236048424189</v>
      </c>
      <c r="E7" s="17">
        <v>2740</v>
      </c>
      <c r="F7" s="17">
        <f>'[1]Tab 1.15'!L7/'[1]Tab 1.16'!K7*1000</f>
        <v>2738.0254985258293</v>
      </c>
      <c r="G7" s="17">
        <v>2793</v>
      </c>
      <c r="H7" s="18">
        <v>2798</v>
      </c>
      <c r="I7" s="23">
        <v>2854</v>
      </c>
      <c r="J7" s="23">
        <v>2903</v>
      </c>
      <c r="K7" s="31">
        <v>2989</v>
      </c>
    </row>
    <row r="8" spans="1:11" ht="15.75" x14ac:dyDescent="0.25">
      <c r="A8" s="19" t="s">
        <v>29</v>
      </c>
      <c r="B8" s="17" t="s">
        <v>31</v>
      </c>
      <c r="C8" s="17" t="s">
        <v>31</v>
      </c>
      <c r="D8" s="17" t="s">
        <v>31</v>
      </c>
      <c r="E8" s="17" t="s">
        <v>31</v>
      </c>
      <c r="F8" s="17" t="s">
        <v>31</v>
      </c>
      <c r="G8" s="17" t="s">
        <v>31</v>
      </c>
      <c r="H8" s="17" t="s">
        <v>31</v>
      </c>
      <c r="I8" s="23">
        <v>2603</v>
      </c>
      <c r="J8" s="23">
        <v>2601</v>
      </c>
      <c r="K8" s="31">
        <v>2568</v>
      </c>
    </row>
    <row r="9" spans="1:11" ht="18.75" x14ac:dyDescent="0.25">
      <c r="A9" s="16" t="s">
        <v>35</v>
      </c>
      <c r="B9" s="17">
        <v>2393</v>
      </c>
      <c r="C9" s="20">
        <f>'[1]Tab 1.15'!I8/'[1]Tab 1.16'!H8*1000</f>
        <v>2525.2086327194556</v>
      </c>
      <c r="D9" s="17">
        <f>'[1]Tab 1.15'!J8/'[1]Tab 1.16'!I8*1000</f>
        <v>2656.8109694277032</v>
      </c>
      <c r="E9" s="17">
        <v>2751.8470758137587</v>
      </c>
      <c r="F9" s="17">
        <f>'[1]Tab 1.15'!L8/'[1]Tab 1.16'!K8*1000</f>
        <v>2772.3152551554272</v>
      </c>
      <c r="G9" s="17">
        <v>2824</v>
      </c>
      <c r="H9" s="18">
        <v>2899</v>
      </c>
      <c r="I9" s="23">
        <v>2939</v>
      </c>
      <c r="J9" s="23">
        <v>2945</v>
      </c>
      <c r="K9" s="31">
        <v>3023</v>
      </c>
    </row>
    <row r="10" spans="1:11" ht="15.75" x14ac:dyDescent="0.25">
      <c r="A10" s="19" t="s">
        <v>8</v>
      </c>
      <c r="B10" s="17">
        <v>2065</v>
      </c>
      <c r="C10" s="20">
        <f>'[1]Tab 1.15'!I9/'[1]Tab 1.16'!H9*1000</f>
        <v>2188.0019465773112</v>
      </c>
      <c r="D10" s="17">
        <f>'[1]Tab 1.15'!J9/'[1]Tab 1.16'!I9*1000</f>
        <v>2258.8890471871732</v>
      </c>
      <c r="E10" s="17">
        <v>2320.4520927336516</v>
      </c>
      <c r="F10" s="17">
        <f>'[1]Tab 1.15'!L9/'[1]Tab 1.16'!K9*1000</f>
        <v>2370.4773761316505</v>
      </c>
      <c r="G10" s="17">
        <v>2406</v>
      </c>
      <c r="H10" s="18">
        <v>2503</v>
      </c>
      <c r="I10" s="23">
        <v>2527</v>
      </c>
      <c r="J10" s="23">
        <v>2521</v>
      </c>
      <c r="K10" s="31">
        <v>2612</v>
      </c>
    </row>
    <row r="11" spans="1:11" ht="15.75" x14ac:dyDescent="0.25">
      <c r="A11" s="19" t="s">
        <v>9</v>
      </c>
      <c r="B11" s="17">
        <v>2862</v>
      </c>
      <c r="C11" s="20">
        <f>'[1]Tab 1.15'!I10/'[1]Tab 1.16'!H10*1000</f>
        <v>3009.7873524743659</v>
      </c>
      <c r="D11" s="17">
        <f>'[1]Tab 1.15'!J10/'[1]Tab 1.16'!I10*1000</f>
        <v>3239.5739819976739</v>
      </c>
      <c r="E11" s="17">
        <v>3402.5327212588813</v>
      </c>
      <c r="F11" s="17">
        <f>'[1]Tab 1.15'!L10/'[1]Tab 1.16'!K10*1000</f>
        <v>3324.9929236054318</v>
      </c>
      <c r="G11" s="17">
        <v>3412</v>
      </c>
      <c r="H11" s="18">
        <v>3472</v>
      </c>
      <c r="I11" s="23">
        <v>3478</v>
      </c>
      <c r="J11" s="23">
        <v>3500</v>
      </c>
      <c r="K11" s="31">
        <v>3565</v>
      </c>
    </row>
    <row r="12" spans="1:11" ht="15.75" x14ac:dyDescent="0.25">
      <c r="A12" s="19" t="s">
        <v>29</v>
      </c>
      <c r="B12" s="17" t="s">
        <v>31</v>
      </c>
      <c r="C12" s="17" t="s">
        <v>31</v>
      </c>
      <c r="D12" s="17" t="s">
        <v>31</v>
      </c>
      <c r="E12" s="17" t="s">
        <v>31</v>
      </c>
      <c r="F12" s="17" t="s">
        <v>31</v>
      </c>
      <c r="G12" s="17" t="s">
        <v>31</v>
      </c>
      <c r="H12" s="17" t="s">
        <v>31</v>
      </c>
      <c r="I12" s="23">
        <v>3493</v>
      </c>
      <c r="J12" s="23">
        <v>3429</v>
      </c>
      <c r="K12" s="31">
        <v>3462</v>
      </c>
    </row>
    <row r="13" spans="1:11" ht="18.75" x14ac:dyDescent="0.25">
      <c r="A13" s="21" t="s">
        <v>36</v>
      </c>
      <c r="B13" s="17">
        <v>1579</v>
      </c>
      <c r="C13" s="20">
        <f>'[1]Tab 1.15'!I11/'[1]Tab 1.16'!H11*1000</f>
        <v>1750.3536790110961</v>
      </c>
      <c r="D13" s="17">
        <f>'[1]Tab 1.15'!J11/'[1]Tab 1.16'!I11*1000</f>
        <v>1933.9980447967391</v>
      </c>
      <c r="E13" s="17">
        <v>1944.3657106806936</v>
      </c>
      <c r="F13" s="17">
        <f>'[1]Tab 1.15'!L11/'[1]Tab 1.16'!K11*1000</f>
        <v>1990.5191936777717</v>
      </c>
      <c r="G13" s="17">
        <v>2128</v>
      </c>
      <c r="H13" s="18">
        <v>2251</v>
      </c>
      <c r="I13" s="23">
        <v>2381</v>
      </c>
      <c r="J13" s="23">
        <v>2283</v>
      </c>
      <c r="K13" s="31">
        <v>2482</v>
      </c>
    </row>
    <row r="14" spans="1:11" ht="15.75" x14ac:dyDescent="0.25">
      <c r="A14" s="22" t="s">
        <v>8</v>
      </c>
      <c r="B14" s="17">
        <v>1544</v>
      </c>
      <c r="C14" s="20">
        <f>'[1]Tab 1.15'!I12/'[1]Tab 1.16'!H12*1000</f>
        <v>1707.8591876763057</v>
      </c>
      <c r="D14" s="17">
        <f>'[1]Tab 1.15'!J12/'[1]Tab 1.16'!I12*1000</f>
        <v>1816.7561309521454</v>
      </c>
      <c r="E14" s="17">
        <v>1789.8202271238474</v>
      </c>
      <c r="F14" s="17">
        <f>'[1]Tab 1.15'!L12/'[1]Tab 1.16'!K12*1000</f>
        <v>1835.5101333808982</v>
      </c>
      <c r="G14" s="17">
        <v>1970</v>
      </c>
      <c r="H14" s="18">
        <v>2037</v>
      </c>
      <c r="I14" s="23">
        <v>2065</v>
      </c>
      <c r="J14" s="23">
        <v>1944</v>
      </c>
      <c r="K14" s="31">
        <v>2112</v>
      </c>
    </row>
    <row r="15" spans="1:11" ht="15.75" x14ac:dyDescent="0.25">
      <c r="A15" s="22" t="s">
        <v>9</v>
      </c>
      <c r="B15" s="17">
        <v>1686</v>
      </c>
      <c r="C15" s="20">
        <f>'[1]Tab 1.15'!I13/'[1]Tab 1.16'!H13*1000</f>
        <v>1884.5933177862109</v>
      </c>
      <c r="D15" s="20">
        <f>'[1]Tab 1.15'!J13/'[1]Tab 1.16'!I13*1000</f>
        <v>2322.4081081979425</v>
      </c>
      <c r="E15" s="20">
        <v>2532.1125701982037</v>
      </c>
      <c r="F15" s="20">
        <f>'[1]Tab 1.15'!L13/'[1]Tab 1.16'!K13*1000</f>
        <v>2490.8033874385228</v>
      </c>
      <c r="G15" s="20">
        <v>2667</v>
      </c>
      <c r="H15" s="18">
        <v>3018</v>
      </c>
      <c r="I15" s="23">
        <v>3218</v>
      </c>
      <c r="J15" s="23">
        <v>3097</v>
      </c>
      <c r="K15" s="31">
        <v>3363</v>
      </c>
    </row>
    <row r="16" spans="1:11" s="4" customFormat="1" ht="15.75" x14ac:dyDescent="0.25">
      <c r="A16" s="19" t="s">
        <v>29</v>
      </c>
      <c r="B16" s="17" t="s">
        <v>31</v>
      </c>
      <c r="C16" s="17" t="s">
        <v>31</v>
      </c>
      <c r="D16" s="17" t="s">
        <v>31</v>
      </c>
      <c r="E16" s="17" t="s">
        <v>31</v>
      </c>
      <c r="F16" s="17" t="s">
        <v>31</v>
      </c>
      <c r="G16" s="17" t="s">
        <v>31</v>
      </c>
      <c r="H16" s="17" t="s">
        <v>31</v>
      </c>
      <c r="I16" s="23">
        <v>4133</v>
      </c>
      <c r="J16" s="23">
        <v>3750</v>
      </c>
      <c r="K16" s="31">
        <v>3632</v>
      </c>
    </row>
    <row r="17" spans="1:11" ht="18.75" x14ac:dyDescent="0.25">
      <c r="A17" s="16" t="s">
        <v>37</v>
      </c>
      <c r="B17" s="17">
        <v>656</v>
      </c>
      <c r="C17" s="20">
        <f>'[1]Tab 1.15'!I14/'[1]Tab 1.16'!H14*1000</f>
        <v>785.52666946562647</v>
      </c>
      <c r="D17" s="17">
        <f>'[1]Tab 1.15'!J14/'[1]Tab 1.16'!I14*1000</f>
        <v>852.64368059832225</v>
      </c>
      <c r="E17" s="17">
        <v>757</v>
      </c>
      <c r="F17" s="17">
        <f>'[1]Tab 1.15'!L14/'[1]Tab 1.16'!K14*1000</f>
        <v>822.70290484389659</v>
      </c>
      <c r="G17" s="17">
        <v>885</v>
      </c>
      <c r="H17" s="18">
        <v>888</v>
      </c>
      <c r="I17" s="23">
        <v>902</v>
      </c>
      <c r="J17" s="23">
        <v>881</v>
      </c>
      <c r="K17" s="31">
        <v>926</v>
      </c>
    </row>
    <row r="18" spans="1:11" ht="15.75" x14ac:dyDescent="0.25">
      <c r="A18" s="19" t="s">
        <v>8</v>
      </c>
      <c r="B18" s="17">
        <v>489</v>
      </c>
      <c r="C18" s="20">
        <f>'[1]Tab 1.15'!I15/'[1]Tab 1.16'!H15*1000</f>
        <v>667.29247945267173</v>
      </c>
      <c r="D18" s="17">
        <f>'[1]Tab 1.15'!J15/'[1]Tab 1.16'!I15*1000</f>
        <v>668.18329681710418</v>
      </c>
      <c r="E18" s="17">
        <v>545.61706086228583</v>
      </c>
      <c r="F18" s="17">
        <f>'[1]Tab 1.15'!L15/'[1]Tab 1.16'!K15*1000</f>
        <v>585.19586153413525</v>
      </c>
      <c r="G18" s="17">
        <v>642</v>
      </c>
      <c r="H18" s="18">
        <v>583</v>
      </c>
      <c r="I18" s="23">
        <v>630</v>
      </c>
      <c r="J18" s="23">
        <v>600</v>
      </c>
      <c r="K18" s="31">
        <v>666</v>
      </c>
    </row>
    <row r="19" spans="1:11" ht="15.75" x14ac:dyDescent="0.25">
      <c r="A19" s="19" t="s">
        <v>9</v>
      </c>
      <c r="B19" s="17">
        <v>796</v>
      </c>
      <c r="C19" s="20">
        <f>'[1]Tab 1.15'!I16/'[1]Tab 1.16'!H16*1000</f>
        <v>901.65646225805278</v>
      </c>
      <c r="D19" s="17">
        <f>'[1]Tab 1.15'!J16/'[1]Tab 1.16'!I16*1000</f>
        <v>1014.4929160749369</v>
      </c>
      <c r="E19" s="17">
        <v>976</v>
      </c>
      <c r="F19" s="17">
        <f>'[1]Tab 1.15'!L16/'[1]Tab 1.16'!K16*1000</f>
        <v>1045.1495918198566</v>
      </c>
      <c r="G19" s="17">
        <v>1097</v>
      </c>
      <c r="H19" s="18">
        <v>1148</v>
      </c>
      <c r="I19" s="23">
        <v>1118</v>
      </c>
      <c r="J19" s="23">
        <v>1106</v>
      </c>
      <c r="K19" s="31">
        <v>1136</v>
      </c>
    </row>
    <row r="20" spans="1:11" ht="15.75" x14ac:dyDescent="0.25">
      <c r="A20" s="19" t="s">
        <v>29</v>
      </c>
      <c r="B20" s="17" t="s">
        <v>31</v>
      </c>
      <c r="C20" s="17" t="s">
        <v>31</v>
      </c>
      <c r="D20" s="17" t="s">
        <v>31</v>
      </c>
      <c r="E20" s="17" t="s">
        <v>31</v>
      </c>
      <c r="F20" s="17" t="s">
        <v>31</v>
      </c>
      <c r="G20" s="17" t="s">
        <v>31</v>
      </c>
      <c r="H20" s="17" t="s">
        <v>31</v>
      </c>
      <c r="I20" s="23">
        <v>957</v>
      </c>
      <c r="J20" s="23">
        <v>969</v>
      </c>
      <c r="K20" s="31">
        <v>1004</v>
      </c>
    </row>
    <row r="21" spans="1:11" ht="15.75" x14ac:dyDescent="0.25">
      <c r="A21" s="16" t="s">
        <v>10</v>
      </c>
      <c r="B21" s="17">
        <v>2400</v>
      </c>
      <c r="C21" s="20">
        <f>'[1]Tab 1.15'!I17/'[1]Tab 1.16'!H17*1000</f>
        <v>2493.5228273841808</v>
      </c>
      <c r="D21" s="17">
        <f>'[1]Tab 1.15'!J17/'[1]Tab 1.16'!I17*1000</f>
        <v>2576.193740004569</v>
      </c>
      <c r="E21" s="17">
        <v>2637.8441763383444</v>
      </c>
      <c r="F21" s="17">
        <f>'[1]Tab 1.15'!L17/'[1]Tab 1.16'!K17*1000</f>
        <v>2722.4934835350832</v>
      </c>
      <c r="G21" s="17">
        <v>2717</v>
      </c>
      <c r="H21" s="18">
        <v>2798</v>
      </c>
      <c r="I21" s="23">
        <v>2838</v>
      </c>
      <c r="J21" s="23">
        <v>2882</v>
      </c>
      <c r="K21" s="31">
        <v>2929</v>
      </c>
    </row>
    <row r="22" spans="1:11" ht="15.75" x14ac:dyDescent="0.25">
      <c r="A22" s="19" t="s">
        <v>8</v>
      </c>
      <c r="B22" s="17">
        <v>2305</v>
      </c>
      <c r="C22" s="20">
        <f>'[1]Tab 1.15'!I18/'[1]Tab 1.16'!H18*1000</f>
        <v>2416.8885826041997</v>
      </c>
      <c r="D22" s="17">
        <f>'[1]Tab 1.15'!J18/'[1]Tab 1.16'!I18*1000</f>
        <v>2468.6149936467596</v>
      </c>
      <c r="E22" s="17">
        <v>2553.2751556961853</v>
      </c>
      <c r="F22" s="17">
        <f>'[1]Tab 1.15'!L18/'[1]Tab 1.16'!K18*1000</f>
        <v>2621.6033174932068</v>
      </c>
      <c r="G22" s="17">
        <v>2607</v>
      </c>
      <c r="H22" s="18">
        <v>2705</v>
      </c>
      <c r="I22" s="23">
        <v>2735</v>
      </c>
      <c r="J22" s="23">
        <v>2780</v>
      </c>
      <c r="K22" s="31">
        <v>2825</v>
      </c>
    </row>
    <row r="23" spans="1:11" ht="15.75" x14ac:dyDescent="0.25">
      <c r="A23" s="19" t="s">
        <v>9</v>
      </c>
      <c r="B23" s="17">
        <v>3382</v>
      </c>
      <c r="C23" s="20">
        <f>'[1]Tab 1.15'!I19/'[1]Tab 1.16'!H19*1000</f>
        <v>3229.7471305771251</v>
      </c>
      <c r="D23" s="17">
        <f>'[1]Tab 1.15'!J19/'[1]Tab 1.16'!I19*1000</f>
        <v>3533.9366515837105</v>
      </c>
      <c r="E23" s="17">
        <v>3444.0637820873385</v>
      </c>
      <c r="F23" s="17">
        <f>'[1]Tab 1.15'!L19/'[1]Tab 1.16'!K19*1000</f>
        <v>3569.0709924459825</v>
      </c>
      <c r="G23" s="17">
        <v>3541</v>
      </c>
      <c r="H23" s="18">
        <v>3525</v>
      </c>
      <c r="I23" s="23">
        <v>3467</v>
      </c>
      <c r="J23" s="23">
        <v>3582</v>
      </c>
      <c r="K23" s="31">
        <v>3606</v>
      </c>
    </row>
    <row r="24" spans="1:11" ht="15.75" x14ac:dyDescent="0.25">
      <c r="A24" s="19" t="s">
        <v>29</v>
      </c>
      <c r="B24" s="17" t="s">
        <v>31</v>
      </c>
      <c r="C24" s="17" t="s">
        <v>31</v>
      </c>
      <c r="D24" s="17" t="s">
        <v>31</v>
      </c>
      <c r="E24" s="17" t="s">
        <v>31</v>
      </c>
      <c r="F24" s="17" t="s">
        <v>31</v>
      </c>
      <c r="G24" s="17" t="s">
        <v>31</v>
      </c>
      <c r="H24" s="17" t="s">
        <v>31</v>
      </c>
      <c r="I24" s="23">
        <v>3302</v>
      </c>
      <c r="J24" s="23">
        <v>3302</v>
      </c>
      <c r="K24" s="31">
        <v>3391</v>
      </c>
    </row>
    <row r="25" spans="1:11" ht="15.75" x14ac:dyDescent="0.25">
      <c r="A25" s="16" t="s">
        <v>11</v>
      </c>
      <c r="B25" s="17">
        <v>3034</v>
      </c>
      <c r="C25" s="20">
        <f>'[1]Tab 1.15'!I20/'[1]Tab 1.16'!H20*1000</f>
        <v>3199.9236592137095</v>
      </c>
      <c r="D25" s="17">
        <f>'[1]Tab 1.15'!J20/'[1]Tab 1.16'!I20*1000</f>
        <v>3368.2967959527828</v>
      </c>
      <c r="E25" s="17">
        <v>3533.4419963023033</v>
      </c>
      <c r="F25" s="17">
        <f>'[1]Tab 1.15'!L20/'[1]Tab 1.16'!K20*1000</f>
        <v>3439.756859462248</v>
      </c>
      <c r="G25" s="17">
        <v>3521</v>
      </c>
      <c r="H25" s="18">
        <v>3537</v>
      </c>
      <c r="I25" s="23">
        <v>3521</v>
      </c>
      <c r="J25" s="23">
        <v>3559</v>
      </c>
      <c r="K25" s="31">
        <v>3595</v>
      </c>
    </row>
    <row r="26" spans="1:11" ht="15.75" x14ac:dyDescent="0.25">
      <c r="A26" s="16" t="s">
        <v>12</v>
      </c>
      <c r="B26" s="17">
        <v>697</v>
      </c>
      <c r="C26" s="20">
        <f>'[1]Tab 1.15'!I21/'[1]Tab 1.16'!H21*1000</f>
        <v>812.15492225777564</v>
      </c>
      <c r="D26" s="17">
        <f>'[1]Tab 1.15'!J21/'[1]Tab 1.16'!I21*1000</f>
        <v>960</v>
      </c>
      <c r="E26" s="17">
        <v>849.0513440916036</v>
      </c>
      <c r="F26" s="17">
        <f>'[1]Tab 1.15'!L21/'[1]Tab 1.16'!K21*1000</f>
        <v>989.29216956824291</v>
      </c>
      <c r="G26" s="17">
        <v>1099</v>
      </c>
      <c r="H26" s="18">
        <v>1092</v>
      </c>
      <c r="I26" s="23">
        <v>1079</v>
      </c>
      <c r="J26" s="23">
        <v>1162</v>
      </c>
      <c r="K26" s="31">
        <v>1240</v>
      </c>
    </row>
    <row r="27" spans="1:11" ht="15.75" x14ac:dyDescent="0.25">
      <c r="A27" s="19" t="s">
        <v>8</v>
      </c>
      <c r="B27" s="17">
        <v>850</v>
      </c>
      <c r="C27" s="20">
        <f>'[1]Tab 1.15'!I22/'[1]Tab 1.16'!H22*1000</f>
        <v>953.85846523785574</v>
      </c>
      <c r="D27" s="17">
        <f>'[1]Tab 1.15'!J22/'[1]Tab 1.16'!I22*1000</f>
        <v>1101.9417475728155</v>
      </c>
      <c r="E27" s="17">
        <v>988.80181045811969</v>
      </c>
      <c r="F27" s="17">
        <f>'[1]Tab 1.15'!L22/'[1]Tab 1.16'!K22*1000</f>
        <v>966.83991825302598</v>
      </c>
      <c r="G27" s="17">
        <v>1210</v>
      </c>
      <c r="H27" s="18">
        <v>1090</v>
      </c>
      <c r="I27" s="23">
        <v>1071</v>
      </c>
      <c r="J27" s="23">
        <v>1170</v>
      </c>
      <c r="K27" s="31">
        <v>1204</v>
      </c>
    </row>
    <row r="28" spans="1:11" ht="15.75" x14ac:dyDescent="0.25">
      <c r="A28" s="19" t="s">
        <v>9</v>
      </c>
      <c r="B28" s="17">
        <v>615</v>
      </c>
      <c r="C28" s="20">
        <f>'[1]Tab 1.15'!I23/'[1]Tab 1.16'!H23*1000</f>
        <v>730.29845387429054</v>
      </c>
      <c r="D28" s="17">
        <f>'[1]Tab 1.15'!J23/'[1]Tab 1.16'!I23*1000</f>
        <v>854.72972972972968</v>
      </c>
      <c r="E28" s="17">
        <v>744.19363069472161</v>
      </c>
      <c r="F28" s="17">
        <f>'[1]Tab 1.15'!L23/'[1]Tab 1.16'!K23*1000</f>
        <v>1002.1344284091851</v>
      </c>
      <c r="G28" s="17">
        <v>1033</v>
      </c>
      <c r="H28" s="18">
        <v>1093</v>
      </c>
      <c r="I28" s="23">
        <v>1086</v>
      </c>
      <c r="J28" s="23">
        <v>1165</v>
      </c>
      <c r="K28" s="31">
        <v>1266</v>
      </c>
    </row>
    <row r="29" spans="1:11" ht="15.75" x14ac:dyDescent="0.25">
      <c r="A29" s="19" t="s">
        <v>29</v>
      </c>
      <c r="B29" s="17" t="s">
        <v>31</v>
      </c>
      <c r="C29" s="17" t="s">
        <v>31</v>
      </c>
      <c r="D29" s="17" t="s">
        <v>31</v>
      </c>
      <c r="E29" s="17" t="s">
        <v>31</v>
      </c>
      <c r="F29" s="17" t="s">
        <v>31</v>
      </c>
      <c r="G29" s="17" t="s">
        <v>31</v>
      </c>
      <c r="H29" s="17" t="s">
        <v>31</v>
      </c>
      <c r="I29" s="23">
        <v>811</v>
      </c>
      <c r="J29" s="23">
        <v>789</v>
      </c>
      <c r="K29" s="31">
        <v>842</v>
      </c>
    </row>
    <row r="30" spans="1:11" ht="15.75" x14ac:dyDescent="0.25">
      <c r="A30" s="16" t="s">
        <v>13</v>
      </c>
      <c r="B30" s="17">
        <v>1132</v>
      </c>
      <c r="C30" s="20">
        <f>'[1]Tab 1.15'!I24/'[1]Tab 1.16'!H24*1000</f>
        <v>1304.5333908247781</v>
      </c>
      <c r="D30" s="17">
        <f>'[1]Tab 1.15'!J24/'[1]Tab 1.16'!I24*1000</f>
        <v>1231.2834224598932</v>
      </c>
      <c r="E30" s="17">
        <v>1219.4351332358342</v>
      </c>
      <c r="F30" s="17">
        <f>'[1]Tab 1.15'!L24/'[1]Tab 1.16'!K24*1000</f>
        <v>1373.8611113578552</v>
      </c>
      <c r="G30" s="17">
        <v>1420</v>
      </c>
      <c r="H30" s="18">
        <v>1430</v>
      </c>
      <c r="I30" s="23">
        <v>1510</v>
      </c>
      <c r="J30" s="23">
        <v>1453</v>
      </c>
      <c r="K30" s="31">
        <v>1523</v>
      </c>
    </row>
    <row r="31" spans="1:11" ht="15.75" x14ac:dyDescent="0.25">
      <c r="A31" s="19" t="s">
        <v>8</v>
      </c>
      <c r="B31" s="17">
        <v>1132</v>
      </c>
      <c r="C31" s="20">
        <v>1305</v>
      </c>
      <c r="D31" s="17">
        <v>1231</v>
      </c>
      <c r="E31" s="17">
        <v>1219</v>
      </c>
      <c r="F31" s="17">
        <v>1374</v>
      </c>
      <c r="G31" s="17">
        <v>1420</v>
      </c>
      <c r="H31" s="18">
        <v>1430</v>
      </c>
      <c r="I31" s="23">
        <v>1443</v>
      </c>
      <c r="J31" s="23">
        <v>1387</v>
      </c>
      <c r="K31" s="31">
        <v>1459</v>
      </c>
    </row>
    <row r="32" spans="1:11" ht="15.75" x14ac:dyDescent="0.25">
      <c r="A32" s="19" t="s">
        <v>29</v>
      </c>
      <c r="B32" s="17" t="s">
        <v>31</v>
      </c>
      <c r="C32" s="17" t="s">
        <v>31</v>
      </c>
      <c r="D32" s="17" t="s">
        <v>31</v>
      </c>
      <c r="E32" s="17" t="s">
        <v>31</v>
      </c>
      <c r="F32" s="17" t="s">
        <v>31</v>
      </c>
      <c r="G32" s="17" t="s">
        <v>31</v>
      </c>
      <c r="H32" s="17" t="s">
        <v>31</v>
      </c>
      <c r="I32" s="23">
        <v>2705</v>
      </c>
      <c r="J32" s="23">
        <v>2579</v>
      </c>
      <c r="K32" s="31">
        <v>2361</v>
      </c>
    </row>
    <row r="33" spans="1:11" ht="15.75" x14ac:dyDescent="0.25">
      <c r="A33" s="16" t="s">
        <v>14</v>
      </c>
      <c r="B33" s="17">
        <v>2563</v>
      </c>
      <c r="C33" s="20">
        <f>'[1]Tab 1.15'!I25/'[1]Tab 1.16'!H25*1000</f>
        <v>2688.6045131106744</v>
      </c>
      <c r="D33" s="17">
        <f>'[1]Tab 1.15'!J25/'[1]Tab 1.16'!I25*1000</f>
        <v>3065.0319829424302</v>
      </c>
      <c r="E33" s="17">
        <v>3070.2010080395739</v>
      </c>
      <c r="F33" s="17">
        <v>3006</v>
      </c>
      <c r="G33" s="17">
        <v>3199</v>
      </c>
      <c r="H33" s="18">
        <v>3387</v>
      </c>
      <c r="I33" s="23">
        <v>3545</v>
      </c>
      <c r="J33" s="23">
        <v>3351</v>
      </c>
      <c r="K33" s="31">
        <v>3590</v>
      </c>
    </row>
    <row r="34" spans="1:11" ht="15.75" x14ac:dyDescent="0.25">
      <c r="A34" s="19" t="s">
        <v>8</v>
      </c>
      <c r="B34" s="17">
        <v>2236</v>
      </c>
      <c r="C34" s="20">
        <v>2413</v>
      </c>
      <c r="D34" s="17">
        <v>2706</v>
      </c>
      <c r="E34" s="17">
        <v>2648</v>
      </c>
      <c r="F34" s="17">
        <v>2572</v>
      </c>
      <c r="G34" s="17">
        <v>2779</v>
      </c>
      <c r="H34" s="18">
        <v>2914</v>
      </c>
      <c r="I34" s="23">
        <v>2940</v>
      </c>
      <c r="J34" s="23">
        <v>2671</v>
      </c>
      <c r="K34" s="31">
        <v>2932</v>
      </c>
    </row>
    <row r="35" spans="1:11" ht="15.75" x14ac:dyDescent="0.25">
      <c r="A35" s="19" t="s">
        <v>9</v>
      </c>
      <c r="B35" s="17">
        <v>4006</v>
      </c>
      <c r="C35" s="20">
        <v>3897</v>
      </c>
      <c r="D35" s="17">
        <v>4436</v>
      </c>
      <c r="E35" s="17">
        <v>4893</v>
      </c>
      <c r="F35" s="17">
        <v>4631</v>
      </c>
      <c r="G35" s="17">
        <v>4723</v>
      </c>
      <c r="H35" s="18">
        <v>5084</v>
      </c>
      <c r="I35" s="23">
        <v>5355</v>
      </c>
      <c r="J35" s="23">
        <v>5529</v>
      </c>
      <c r="K35" s="31">
        <v>5306</v>
      </c>
    </row>
    <row r="36" spans="1:11" ht="15.75" x14ac:dyDescent="0.25">
      <c r="A36" s="19" t="s">
        <v>29</v>
      </c>
      <c r="B36" s="17" t="s">
        <v>31</v>
      </c>
      <c r="C36" s="17" t="s">
        <v>31</v>
      </c>
      <c r="D36" s="17" t="s">
        <v>31</v>
      </c>
      <c r="E36" s="17" t="s">
        <v>31</v>
      </c>
      <c r="F36" s="17" t="s">
        <v>31</v>
      </c>
      <c r="G36" s="17" t="s">
        <v>31</v>
      </c>
      <c r="H36" s="17" t="s">
        <v>31</v>
      </c>
      <c r="I36" s="23">
        <v>5361</v>
      </c>
      <c r="J36" s="23">
        <v>4603</v>
      </c>
      <c r="K36" s="31">
        <v>4528</v>
      </c>
    </row>
    <row r="37" spans="1:11" ht="15.75" x14ac:dyDescent="0.25">
      <c r="A37" s="16" t="s">
        <v>15</v>
      </c>
      <c r="B37" s="17">
        <v>646</v>
      </c>
      <c r="C37" s="20">
        <f>'[1]Tab 1.15'!I26/'[1]Tab 1.16'!H26*1000</f>
        <v>912.9532815050751</v>
      </c>
      <c r="D37" s="17">
        <f>'[1]Tab 1.15'!J26/'[1]Tab 1.16'!I26*1000</f>
        <v>966.21621621621614</v>
      </c>
      <c r="E37" s="17">
        <v>728.74203775861599</v>
      </c>
      <c r="F37" s="17">
        <f>'[1]Tab 1.15'!L26/'[1]Tab 1.16'!K26*1000</f>
        <v>858.63544314689329</v>
      </c>
      <c r="G37" s="17">
        <v>914</v>
      </c>
      <c r="H37" s="18">
        <v>861</v>
      </c>
      <c r="I37" s="23">
        <v>814</v>
      </c>
      <c r="J37" s="23">
        <v>827</v>
      </c>
      <c r="K37" s="31">
        <v>836</v>
      </c>
    </row>
    <row r="38" spans="1:11" ht="15.75" x14ac:dyDescent="0.25">
      <c r="A38" s="16" t="s">
        <v>16</v>
      </c>
      <c r="B38" s="17">
        <v>840</v>
      </c>
      <c r="C38" s="20">
        <f>'[1]Tab 1.15'!I27/'[1]Tab 1.16'!H27*1000</f>
        <v>974.17427177607692</v>
      </c>
      <c r="D38" s="17">
        <f>'[1]Tab 1.15'!J27/'[1]Tab 1.16'!I27*1000</f>
        <v>1077.6515151515152</v>
      </c>
      <c r="E38" s="17">
        <v>1040.9512285123117</v>
      </c>
      <c r="F38" s="17">
        <f>'[1]Tab 1.15'!L27/'[1]Tab 1.16'!K27*1000</f>
        <v>1142.2602213955636</v>
      </c>
      <c r="G38" s="17">
        <v>1192</v>
      </c>
      <c r="H38" s="18">
        <v>1261</v>
      </c>
      <c r="I38" s="23">
        <v>1172</v>
      </c>
      <c r="J38" s="23">
        <v>1151</v>
      </c>
      <c r="K38" s="31">
        <v>1218</v>
      </c>
    </row>
    <row r="39" spans="1:11" ht="18.75" x14ac:dyDescent="0.25">
      <c r="A39" s="16" t="s">
        <v>38</v>
      </c>
      <c r="B39" s="17">
        <v>968</v>
      </c>
      <c r="C39" s="20">
        <f>'[1]Tab 1.15'!I28/'[1]Tab 1.16'!H28*1000</f>
        <v>1194.7697412383952</v>
      </c>
      <c r="D39" s="17">
        <f>'[1]Tab 1.15'!J28/'[1]Tab 1.16'!I28*1000</f>
        <v>1283.6624775583482</v>
      </c>
      <c r="E39" s="17">
        <v>1271.330869559215</v>
      </c>
      <c r="F39" s="17">
        <f>'[1]Tab 1.15'!L28/'[1]Tab 1.16'!K28*1000</f>
        <v>1224.030315178685</v>
      </c>
      <c r="G39" s="17">
        <v>1247</v>
      </c>
      <c r="H39" s="18">
        <v>1312</v>
      </c>
      <c r="I39" s="23">
        <v>1368</v>
      </c>
      <c r="J39" s="23">
        <v>1314</v>
      </c>
      <c r="K39" s="31">
        <v>1412</v>
      </c>
    </row>
    <row r="40" spans="1:11" ht="15.75" x14ac:dyDescent="0.25">
      <c r="A40" s="19" t="s">
        <v>8</v>
      </c>
      <c r="B40" s="17">
        <v>884</v>
      </c>
      <c r="C40" s="20">
        <f>'[1]Tab 1.15'!I29/'[1]Tab 1.16'!H29*1000</f>
        <v>1153.170542467883</v>
      </c>
      <c r="D40" s="17">
        <f>'[1]Tab 1.15'!J29/'[1]Tab 1.16'!I29*1000</f>
        <v>1219.3847939640164</v>
      </c>
      <c r="E40" s="17">
        <v>1167.5640417509578</v>
      </c>
      <c r="F40" s="17">
        <f>'[1]Tab 1.15'!L29/'[1]Tab 1.16'!K29*1000</f>
        <v>1153.6852930104978</v>
      </c>
      <c r="G40" s="17">
        <v>1133</v>
      </c>
      <c r="H40" s="18">
        <v>1214</v>
      </c>
      <c r="I40" s="23">
        <v>1326</v>
      </c>
      <c r="J40" s="23">
        <v>1239</v>
      </c>
      <c r="K40" s="31">
        <v>1391</v>
      </c>
    </row>
    <row r="41" spans="1:11" ht="15.75" x14ac:dyDescent="0.25">
      <c r="A41" s="19" t="s">
        <v>9</v>
      </c>
      <c r="B41" s="17">
        <v>1186</v>
      </c>
      <c r="C41" s="20">
        <v>1300</v>
      </c>
      <c r="D41" s="17">
        <f>'[1]Tab 1.15'!J30/'[1]Tab 1.16'!I30*1000</f>
        <v>1435.4395604395602</v>
      </c>
      <c r="E41" s="17">
        <v>1530.6761589076723</v>
      </c>
      <c r="F41" s="17">
        <f>'[1]Tab 1.15'!L30/'[1]Tab 1.16'!K30*1000</f>
        <v>1396.7134567536987</v>
      </c>
      <c r="G41" s="17">
        <v>1547</v>
      </c>
      <c r="H41" s="18">
        <v>1522</v>
      </c>
      <c r="I41" s="23">
        <v>1446</v>
      </c>
      <c r="J41" s="23">
        <v>1447</v>
      </c>
      <c r="K41" s="31">
        <v>1459</v>
      </c>
    </row>
    <row r="42" spans="1:11" ht="15.75" x14ac:dyDescent="0.25">
      <c r="A42" s="19" t="s">
        <v>29</v>
      </c>
      <c r="B42" s="17" t="s">
        <v>31</v>
      </c>
      <c r="C42" s="17" t="s">
        <v>31</v>
      </c>
      <c r="D42" s="17" t="s">
        <v>31</v>
      </c>
      <c r="E42" s="17" t="s">
        <v>31</v>
      </c>
      <c r="F42" s="17" t="s">
        <v>31</v>
      </c>
      <c r="G42" s="17" t="s">
        <v>31</v>
      </c>
      <c r="H42" s="17" t="s">
        <v>31</v>
      </c>
      <c r="I42" s="23">
        <v>1423</v>
      </c>
      <c r="J42" s="23">
        <v>1486</v>
      </c>
      <c r="K42" s="31">
        <v>1394</v>
      </c>
    </row>
    <row r="43" spans="1:11" ht="15.75" x14ac:dyDescent="0.25">
      <c r="A43" s="16" t="s">
        <v>17</v>
      </c>
      <c r="B43" s="17">
        <v>1465</v>
      </c>
      <c r="C43" s="20">
        <f>'[1]Tab 1.15'!I31/'[1]Tab 1.16'!H31*1000</f>
        <v>1397.8027440573048</v>
      </c>
      <c r="D43" s="17">
        <f>'[1]Tab 1.15'!J31/'[1]Tab 1.16'!I31*1000</f>
        <v>1891.6155419222905</v>
      </c>
      <c r="E43" s="17">
        <v>1422.0065559375701</v>
      </c>
      <c r="F43" s="17">
        <f>'[1]Tab 1.15'!L31/'[1]Tab 1.16'!K31*1000</f>
        <v>2062.5108281566891</v>
      </c>
      <c r="G43" s="17">
        <v>1703</v>
      </c>
      <c r="H43" s="18">
        <v>1777</v>
      </c>
      <c r="I43" s="23">
        <v>2075</v>
      </c>
      <c r="J43" s="23">
        <v>2163</v>
      </c>
      <c r="K43" s="31">
        <v>2073</v>
      </c>
    </row>
    <row r="44" spans="1:11" ht="15.75" x14ac:dyDescent="0.25">
      <c r="A44" s="19" t="s">
        <v>8</v>
      </c>
      <c r="B44" s="17">
        <v>1399</v>
      </c>
      <c r="C44" s="20">
        <f>'[1]Tab 1.15'!I32/'[1]Tab 1.16'!H32*1000</f>
        <v>1320.8884418686175</v>
      </c>
      <c r="D44" s="17">
        <f>'[1]Tab 1.15'!J32/'[1]Tab 1.16'!I32*1000</f>
        <v>1833.3333333333335</v>
      </c>
      <c r="E44" s="17">
        <v>1303.7387427256954</v>
      </c>
      <c r="F44" s="17">
        <f>'[1]Tab 1.15'!L32/'[1]Tab 1.16'!K32*1000</f>
        <v>2016.3380601025649</v>
      </c>
      <c r="G44" s="17">
        <v>1649</v>
      </c>
      <c r="H44" s="18">
        <v>1717</v>
      </c>
      <c r="I44" s="23">
        <v>2009</v>
      </c>
      <c r="J44" s="23">
        <v>2142</v>
      </c>
      <c r="K44" s="31">
        <v>2080</v>
      </c>
    </row>
    <row r="45" spans="1:11" ht="15.75" x14ac:dyDescent="0.25">
      <c r="A45" s="19" t="s">
        <v>9</v>
      </c>
      <c r="B45" s="17">
        <v>1801</v>
      </c>
      <c r="C45" s="20">
        <f>'[1]Tab 1.15'!I33/'[1]Tab 1.16'!H33*1000</f>
        <v>1861.4137822308267</v>
      </c>
      <c r="D45" s="17">
        <v>2222</v>
      </c>
      <c r="E45" s="20">
        <v>2238.0663447687589</v>
      </c>
      <c r="F45" s="20">
        <f>'[1]Tab 1.15'!L33/'[1]Tab 1.16'!K33*1000</f>
        <v>2351.5109145341576</v>
      </c>
      <c r="G45" s="20">
        <v>2034</v>
      </c>
      <c r="H45" s="18">
        <v>2147</v>
      </c>
      <c r="I45" s="23">
        <v>2619</v>
      </c>
      <c r="J45" s="23">
        <v>2208</v>
      </c>
      <c r="K45" s="31">
        <v>2011</v>
      </c>
    </row>
    <row r="46" spans="1:11" ht="15.75" x14ac:dyDescent="0.25">
      <c r="A46" s="19" t="s">
        <v>29</v>
      </c>
      <c r="B46" s="17" t="s">
        <v>31</v>
      </c>
      <c r="C46" s="17" t="s">
        <v>31</v>
      </c>
      <c r="D46" s="17" t="s">
        <v>31</v>
      </c>
      <c r="E46" s="17" t="s">
        <v>31</v>
      </c>
      <c r="F46" s="17" t="s">
        <v>31</v>
      </c>
      <c r="G46" s="17" t="s">
        <v>31</v>
      </c>
      <c r="H46" s="17" t="s">
        <v>31</v>
      </c>
      <c r="I46" s="23">
        <v>2279</v>
      </c>
      <c r="J46" s="23">
        <v>2377</v>
      </c>
      <c r="K46" s="31">
        <v>2029</v>
      </c>
    </row>
    <row r="47" spans="1:11" ht="18" customHeight="1" x14ac:dyDescent="0.25">
      <c r="A47" s="11" t="s">
        <v>18</v>
      </c>
      <c r="B47" s="17">
        <v>1183</v>
      </c>
      <c r="C47" s="20">
        <f>'[1]Tab 1.15'!I34/'[1]Tab 1.16'!H34*1000</f>
        <v>1303.5009759503221</v>
      </c>
      <c r="D47" s="17">
        <f>'[1]Tab 1.15'!J34/'[1]Tab 1.16'!I34*1000</f>
        <v>1409.6989966555182</v>
      </c>
      <c r="E47" s="17">
        <v>1511.3920551223289</v>
      </c>
      <c r="F47" s="17">
        <f>'[1]Tab 1.15'!L34/'[1]Tab 1.16'!K34*1000</f>
        <v>1330.700229288715</v>
      </c>
      <c r="G47" s="17">
        <v>1524</v>
      </c>
      <c r="H47" s="18">
        <v>1497</v>
      </c>
      <c r="I47" s="23">
        <v>1428</v>
      </c>
      <c r="J47" s="23">
        <v>1444</v>
      </c>
      <c r="K47" s="31">
        <v>1463</v>
      </c>
    </row>
    <row r="48" spans="1:11" s="2" customFormat="1" ht="21" customHeight="1" x14ac:dyDescent="0.25">
      <c r="A48" s="24" t="s">
        <v>19</v>
      </c>
      <c r="B48" s="25">
        <v>70.7</v>
      </c>
      <c r="C48" s="26">
        <f>'[1]Tab 1.15'!I35/'[1]Tab 1.16'!H35</f>
        <v>69.156042971053623</v>
      </c>
      <c r="D48" s="26">
        <f>'[1]Tab 1.15'!J35/'[1]Tab 1.16'!I35</f>
        <v>80.147679324894511</v>
      </c>
      <c r="E48" s="26">
        <f>'[1]Tab 1.15'!K35/'[1]Tab 1.16'!J35</f>
        <v>80.105907923335309</v>
      </c>
      <c r="F48" s="26">
        <f>'[1]Tab 1.15'!L35/'[1]Tab 1.16'!K35</f>
        <v>80.496719780741458</v>
      </c>
      <c r="G48" s="26">
        <v>84</v>
      </c>
      <c r="H48" s="18">
        <v>84.906000000000006</v>
      </c>
      <c r="I48" s="23">
        <v>83.349000000000004</v>
      </c>
      <c r="J48" s="23">
        <v>79.037000000000006</v>
      </c>
      <c r="K48" s="32">
        <v>83.415999999999997</v>
      </c>
    </row>
    <row r="49" spans="1:11" ht="15.75" x14ac:dyDescent="0.25">
      <c r="A49" s="11" t="s">
        <v>20</v>
      </c>
      <c r="B49" s="17">
        <v>415</v>
      </c>
      <c r="C49" s="20">
        <f>'[1]Tab 1.15'!I36/'[1]Tab 1.16'!H36*170</f>
        <v>511.54206384393717</v>
      </c>
      <c r="D49" s="20">
        <f>'[1]Tab 1.15'!J36/'[1]Tab 1.16'!I36*170</f>
        <v>442.89118347895152</v>
      </c>
      <c r="E49" s="20">
        <v>377.92452830188677</v>
      </c>
      <c r="F49" s="20">
        <f>'[1]Tab 1.15'!L36/'[1]Tab 1.16'!K36*170</f>
        <v>454.92691251762255</v>
      </c>
      <c r="G49" s="20">
        <v>451</v>
      </c>
      <c r="H49" s="18">
        <v>428</v>
      </c>
      <c r="I49" s="23">
        <v>443</v>
      </c>
      <c r="J49" s="23">
        <v>436</v>
      </c>
      <c r="K49" s="31">
        <v>440</v>
      </c>
    </row>
    <row r="50" spans="1:11" ht="15.75" x14ac:dyDescent="0.25">
      <c r="A50" s="11" t="s">
        <v>21</v>
      </c>
      <c r="B50" s="17">
        <v>2421</v>
      </c>
      <c r="C50" s="20">
        <f>'[1]Tab 1.15'!I37/'[1]Tab 1.16'!H37*180</f>
        <v>2584.7570967670108</v>
      </c>
      <c r="D50" s="20">
        <f>'[1]Tab 1.15'!J37/'[1]Tab 1.16'!I37*180</f>
        <v>2439.7297297297296</v>
      </c>
      <c r="E50" s="20">
        <v>2507.816282284999</v>
      </c>
      <c r="F50" s="20">
        <f>'[1]Tab 1.15'!L37/'[1]Tab 1.16'!K37*180</f>
        <v>2640.5523315138689</v>
      </c>
      <c r="G50" s="20">
        <v>2542</v>
      </c>
      <c r="H50" s="18">
        <v>2738</v>
      </c>
      <c r="I50" s="23">
        <v>2570</v>
      </c>
      <c r="J50" s="23">
        <v>2737</v>
      </c>
      <c r="K50" s="31">
        <v>2758</v>
      </c>
    </row>
    <row r="51" spans="1:11" ht="15.75" x14ac:dyDescent="0.25">
      <c r="A51" s="27" t="s">
        <v>22</v>
      </c>
      <c r="B51" s="17">
        <v>2457</v>
      </c>
      <c r="C51" s="20">
        <f>'[1]Tab 1.15'!I38/'[1]Tab 1.16'!H38*180</f>
        <v>2659.5177815230786</v>
      </c>
      <c r="D51" s="20">
        <v>2517</v>
      </c>
      <c r="E51" s="20">
        <v>2569.3963589119749</v>
      </c>
      <c r="F51" s="20">
        <f>'[1]Tab 1.15'!L38/'[1]Tab 1.16'!K38*180</f>
        <v>2705.6978133110974</v>
      </c>
      <c r="G51" s="20">
        <v>2591</v>
      </c>
      <c r="H51" s="18">
        <v>2793</v>
      </c>
      <c r="I51" s="23">
        <v>2614</v>
      </c>
      <c r="J51" s="23">
        <v>2783</v>
      </c>
      <c r="K51" s="31">
        <v>2807</v>
      </c>
    </row>
    <row r="52" spans="1:11" ht="15.75" x14ac:dyDescent="0.25">
      <c r="A52" s="27" t="s">
        <v>23</v>
      </c>
      <c r="B52" s="17">
        <v>1945</v>
      </c>
      <c r="C52" s="20">
        <f>'[1]Tab 1.15'!I39/'[1]Tab 1.16'!H39*180</f>
        <v>1664.1893235206919</v>
      </c>
      <c r="D52" s="20">
        <v>1420</v>
      </c>
      <c r="E52" s="20">
        <v>1471.1256104658519</v>
      </c>
      <c r="F52" s="20">
        <f>'[1]Tab 1.15'!L39/'[1]Tab 1.16'!K39*180</f>
        <v>1728.4502695958281</v>
      </c>
      <c r="G52" s="20">
        <v>1782</v>
      </c>
      <c r="H52" s="18">
        <v>1831</v>
      </c>
      <c r="I52" s="23">
        <v>1871</v>
      </c>
      <c r="J52" s="23">
        <v>2033</v>
      </c>
      <c r="K52" s="31">
        <v>1864</v>
      </c>
    </row>
    <row r="53" spans="1:11" ht="15.75" x14ac:dyDescent="0.25">
      <c r="A53" s="11" t="s">
        <v>24</v>
      </c>
      <c r="B53" s="15"/>
      <c r="C53" s="20"/>
      <c r="D53" s="20"/>
      <c r="E53" s="15"/>
      <c r="F53" s="28"/>
      <c r="G53" s="29"/>
      <c r="H53" s="28"/>
      <c r="I53" s="33"/>
      <c r="J53" s="33"/>
      <c r="K53" s="33"/>
    </row>
    <row r="54" spans="1:11" ht="15.75" x14ac:dyDescent="0.25">
      <c r="A54" s="27" t="s">
        <v>32</v>
      </c>
      <c r="B54" s="17">
        <v>2176</v>
      </c>
      <c r="C54" s="20">
        <v>2165</v>
      </c>
      <c r="D54" s="20">
        <v>2210</v>
      </c>
      <c r="E54" s="20">
        <v>2120.8469940633754</v>
      </c>
      <c r="F54" s="17">
        <v>2137.7661387746894</v>
      </c>
      <c r="G54" s="20">
        <v>2016</v>
      </c>
      <c r="H54" s="18">
        <v>2112</v>
      </c>
      <c r="I54" s="17">
        <v>2202</v>
      </c>
      <c r="J54" s="33">
        <v>2178</v>
      </c>
      <c r="K54" s="17">
        <v>1896.6916428329434</v>
      </c>
    </row>
    <row r="55" spans="1:11" ht="15.75" x14ac:dyDescent="0.25">
      <c r="A55" s="27" t="s">
        <v>33</v>
      </c>
      <c r="B55" s="17">
        <v>876</v>
      </c>
      <c r="C55" s="20">
        <v>761</v>
      </c>
      <c r="D55" s="20">
        <v>765</v>
      </c>
      <c r="E55" s="20">
        <v>766.6632272802533</v>
      </c>
      <c r="F55" s="25">
        <v>712.63394768118962</v>
      </c>
      <c r="G55" s="26">
        <v>718</v>
      </c>
      <c r="H55" s="29">
        <v>725</v>
      </c>
      <c r="I55" s="33">
        <v>734</v>
      </c>
      <c r="J55" s="33">
        <v>736</v>
      </c>
      <c r="K55" s="17">
        <v>738.67567457571931</v>
      </c>
    </row>
    <row r="56" spans="1:11" ht="15.75" x14ac:dyDescent="0.25">
      <c r="A56" s="27" t="s">
        <v>25</v>
      </c>
      <c r="B56" s="17">
        <v>693.1425752343365</v>
      </c>
      <c r="C56" s="20">
        <v>844.74327628361857</v>
      </c>
      <c r="D56" s="20">
        <v>845.41357047143379</v>
      </c>
      <c r="E56" s="20">
        <v>792</v>
      </c>
      <c r="F56" s="17">
        <v>865.86403988811878</v>
      </c>
      <c r="G56" s="20">
        <v>869</v>
      </c>
      <c r="H56" s="29">
        <v>938</v>
      </c>
      <c r="I56" s="33">
        <v>987</v>
      </c>
      <c r="J56" s="33">
        <v>965</v>
      </c>
      <c r="K56" s="17">
        <v>929.66425839354019</v>
      </c>
    </row>
    <row r="57" spans="1:11" ht="15.75" hidden="1" customHeight="1" x14ac:dyDescent="0.25">
      <c r="A57" s="27" t="s">
        <v>26</v>
      </c>
      <c r="B57" s="34">
        <v>14.799999999999999</v>
      </c>
      <c r="C57" s="20">
        <f>'[1]Tab 1.15'!I44/'[1]Tab 1.16'!H44*1000</f>
        <v>22306.103717301514</v>
      </c>
      <c r="D57" s="20"/>
      <c r="E57" s="15"/>
      <c r="F57" s="20"/>
      <c r="G57" s="20"/>
      <c r="H57" s="20"/>
      <c r="I57" s="17">
        <v>22</v>
      </c>
      <c r="J57" s="33"/>
      <c r="K57" s="17"/>
    </row>
    <row r="58" spans="1:11" ht="15.75" x14ac:dyDescent="0.25">
      <c r="A58" s="22" t="s">
        <v>26</v>
      </c>
      <c r="B58" s="17">
        <v>20.52</v>
      </c>
      <c r="C58" s="20">
        <f>'[1]Tab 1.15'!I44/'[1]Tab 1.16'!H44</f>
        <v>22.306103717301514</v>
      </c>
      <c r="D58" s="17">
        <f>'[1]Tab 1.15'!J44/'[1]Tab 1.16'!I44</f>
        <v>23.954248366013076</v>
      </c>
      <c r="E58" s="17">
        <f>'[1]Tab 1.15'!K44/'[1]Tab 1.16'!J44</f>
        <v>23.097100782328578</v>
      </c>
      <c r="F58" s="17">
        <f>'[1]Tab 1.15'!L44/'[1]Tab 1.16'!K44</f>
        <v>23.673156939730273</v>
      </c>
      <c r="G58" s="17">
        <v>25</v>
      </c>
      <c r="H58" s="17">
        <v>25.236000000000001</v>
      </c>
      <c r="I58" s="17">
        <v>25.79</v>
      </c>
      <c r="J58" s="17">
        <v>25</v>
      </c>
      <c r="K58" s="17">
        <v>24.629000000000001</v>
      </c>
    </row>
    <row r="59" spans="1:11" ht="15.75" x14ac:dyDescent="0.25">
      <c r="A59" s="37" t="s">
        <v>47</v>
      </c>
      <c r="B59" s="37"/>
      <c r="C59" s="37"/>
      <c r="D59" s="37"/>
      <c r="E59" s="37"/>
      <c r="F59" s="37"/>
      <c r="G59" s="37"/>
      <c r="H59" s="6"/>
      <c r="I59" s="7"/>
      <c r="J59" s="7"/>
      <c r="K59" s="5"/>
    </row>
    <row r="60" spans="1:11" ht="15.75" x14ac:dyDescent="0.25">
      <c r="A60" s="9" t="s">
        <v>27</v>
      </c>
      <c r="B60" s="6"/>
      <c r="C60" s="7"/>
      <c r="D60" s="6"/>
      <c r="E60" s="6"/>
      <c r="F60" s="6"/>
      <c r="G60" s="5"/>
      <c r="H60" s="5"/>
      <c r="I60" s="5"/>
      <c r="J60" s="5"/>
      <c r="K60" s="5"/>
    </row>
    <row r="61" spans="1:11" ht="18.75" x14ac:dyDescent="0.25">
      <c r="A61" s="8" t="s">
        <v>39</v>
      </c>
      <c r="B61" s="10"/>
      <c r="C61" s="10"/>
      <c r="D61" s="10"/>
      <c r="E61" s="10"/>
      <c r="F61" s="10"/>
      <c r="G61" s="10"/>
      <c r="H61" s="10"/>
      <c r="I61" s="10"/>
      <c r="J61" s="10"/>
      <c r="K61" s="5"/>
    </row>
    <row r="62" spans="1:11" ht="18.75" x14ac:dyDescent="0.25">
      <c r="A62" s="9" t="s">
        <v>40</v>
      </c>
      <c r="B62" s="9"/>
      <c r="C62" s="9"/>
      <c r="D62" s="10"/>
      <c r="E62" s="10"/>
      <c r="F62" s="10"/>
      <c r="G62" s="10"/>
      <c r="H62" s="10"/>
      <c r="I62" s="10"/>
      <c r="J62" s="10"/>
      <c r="K62" s="5"/>
    </row>
    <row r="63" spans="1:11" ht="18.75" x14ac:dyDescent="0.25">
      <c r="A63" s="9" t="s">
        <v>41</v>
      </c>
      <c r="B63" s="9"/>
      <c r="C63" s="9"/>
      <c r="D63" s="10"/>
      <c r="E63" s="10"/>
      <c r="F63" s="10"/>
      <c r="G63" s="10"/>
      <c r="H63" s="10"/>
      <c r="I63" s="10"/>
      <c r="J63" s="10"/>
      <c r="K63" s="5"/>
    </row>
    <row r="64" spans="1:11" ht="18.75" x14ac:dyDescent="0.25">
      <c r="A64" s="9" t="s">
        <v>42</v>
      </c>
      <c r="B64" s="10"/>
      <c r="C64" s="10"/>
      <c r="D64" s="10"/>
      <c r="E64" s="10"/>
      <c r="F64" s="10"/>
      <c r="G64" s="10"/>
      <c r="H64" s="10"/>
      <c r="I64" s="10"/>
      <c r="J64" s="10"/>
      <c r="K64" s="5"/>
    </row>
    <row r="65" spans="1:11" ht="18.75" x14ac:dyDescent="0.25">
      <c r="A65" s="9" t="s">
        <v>43</v>
      </c>
      <c r="B65" s="10"/>
      <c r="C65" s="10"/>
      <c r="D65" s="10"/>
      <c r="E65" s="10"/>
      <c r="F65" s="10"/>
      <c r="G65" s="10"/>
      <c r="H65" s="10"/>
      <c r="I65" s="10"/>
      <c r="J65" s="10"/>
      <c r="K65" s="5"/>
    </row>
    <row r="66" spans="1:11" ht="15.75" x14ac:dyDescent="0.25">
      <c r="A66" s="37" t="s">
        <v>48</v>
      </c>
      <c r="B66" s="37"/>
      <c r="C66" s="37"/>
      <c r="D66" s="37"/>
      <c r="E66" s="37"/>
      <c r="F66" s="37"/>
      <c r="G66" s="37"/>
      <c r="H66" s="10"/>
      <c r="I66" s="10"/>
      <c r="J66" s="10"/>
      <c r="K66" s="5"/>
    </row>
    <row r="67" spans="1:11" ht="27" customHeight="1" x14ac:dyDescent="0.25">
      <c r="A67" s="36" t="s">
        <v>49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</row>
    <row r="68" spans="1:11" x14ac:dyDescent="0.25">
      <c r="A68" s="3" t="s">
        <v>50</v>
      </c>
    </row>
    <row r="69" spans="1:11" x14ac:dyDescent="0.25">
      <c r="A69" s="1"/>
    </row>
  </sheetData>
  <mergeCells count="5">
    <mergeCell ref="A1:K1"/>
    <mergeCell ref="A67:K67"/>
    <mergeCell ref="A59:G59"/>
    <mergeCell ref="A66:G66"/>
    <mergeCell ref="A2:K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Department Economics Affairs Admin 4</cp:lastModifiedBy>
  <cp:lastPrinted>2026-01-28T07:41:24Z</cp:lastPrinted>
  <dcterms:created xsi:type="dcterms:W3CDTF">2022-01-29T17:19:04Z</dcterms:created>
  <dcterms:modified xsi:type="dcterms:W3CDTF">2026-01-28T10:15:27Z</dcterms:modified>
</cp:coreProperties>
</file>