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Appendix Table Excel 30.01.2025\"/>
    </mc:Choice>
  </mc:AlternateContent>
  <xr:revisionPtr revIDLastSave="0" documentId="13_ncr:1_{47294A63-CC82-4121-84C2-2637DCC8D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 2.3" sheetId="1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5" i="1" s="1"/>
  <c r="G26" i="1" s="1"/>
  <c r="D21" i="1"/>
  <c r="D25" i="1" s="1"/>
  <c r="D26" i="1" s="1"/>
  <c r="C21" i="1"/>
  <c r="J20" i="1"/>
  <c r="I20" i="1"/>
  <c r="H20" i="1"/>
  <c r="G20" i="1"/>
  <c r="D20" i="1"/>
  <c r="C20" i="1"/>
  <c r="J14" i="1"/>
  <c r="G13" i="1"/>
  <c r="D13" i="1"/>
  <c r="C13" i="1"/>
  <c r="G11" i="1"/>
  <c r="G5" i="1"/>
  <c r="D5" i="1"/>
  <c r="C5" i="1"/>
  <c r="C25" i="1" s="1"/>
  <c r="C26" i="1" s="1"/>
</calcChain>
</file>

<file path=xl/sharedStrings.xml><?xml version="1.0" encoding="utf-8"?>
<sst xmlns="http://schemas.openxmlformats.org/spreadsheetml/2006/main" count="67" uniqueCount="46">
  <si>
    <t>Table 2.3. Receipts and Expenditure of the Central Government</t>
  </si>
  <si>
    <t>(₹ crore)</t>
  </si>
  <si>
    <t>2016-17</t>
  </si>
  <si>
    <t>2017-18</t>
  </si>
  <si>
    <t xml:space="preserve">2018-19
</t>
  </si>
  <si>
    <t>2019-20</t>
  </si>
  <si>
    <t>2020-21</t>
  </si>
  <si>
    <t>2021-22</t>
  </si>
  <si>
    <t>2022-23</t>
  </si>
  <si>
    <t>2023-24 (PA)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</si>
  <si>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</si>
  <si>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</si>
  <si>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</si>
  <si>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</si>
  <si>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</si>
  <si>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</si>
  <si>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</si>
  <si>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</si>
  <si>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</si>
  <si>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Revenue Receipts (a+b)</t>
  </si>
  <si>
    <t>(a)</t>
  </si>
  <si>
    <t>Tax Revenue (net of States' share)</t>
  </si>
  <si>
    <t>(b)</t>
  </si>
  <si>
    <t>Non-tax Revenue</t>
  </si>
  <si>
    <t>Revenue Expenditure</t>
  </si>
  <si>
    <t>of which:</t>
  </si>
  <si>
    <t>Interest Payments</t>
  </si>
  <si>
    <t>Major Subsidies</t>
  </si>
  <si>
    <t xml:space="preserve">(c) </t>
  </si>
  <si>
    <t>Defence Expenditure</t>
  </si>
  <si>
    <t>Revenue Deficit (2-1)</t>
  </si>
  <si>
    <t>Capital Receipts</t>
  </si>
  <si>
    <t xml:space="preserve">(a) </t>
  </si>
  <si>
    <t>Recovery of loans</t>
  </si>
  <si>
    <t>Other receipt (mainly PSU disinvestment)</t>
  </si>
  <si>
    <t>Borrowings and other liabilities $</t>
  </si>
  <si>
    <t>Capital expenditure</t>
  </si>
  <si>
    <t>Non-Debt Receipts [1+4(a)+4(b)]</t>
  </si>
  <si>
    <t>Total Expenditure [2+5=7(a)+7(b)]</t>
  </si>
  <si>
    <t>Plan Expenditure</t>
  </si>
  <si>
    <t>Non-plan Expenditure</t>
  </si>
  <si>
    <t>Fiscal Deficit [7-1-4(a)-4(b)]</t>
  </si>
  <si>
    <t>Primary Deficit [8-2(a)]</t>
  </si>
  <si>
    <t>Particulars</t>
  </si>
  <si>
    <t>n.a.</t>
  </si>
  <si>
    <t>Source: Union Budget documents and Controller General of Accounts
Notes:
1. BE:Budget Estimates, RE: Revised Estimates, PA: Provisional Actuals       
2. $: Does not include receipts in respect of Market Stablization Scheme, which will remain in the cash balance of the Central Government and will not be used for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</si>
</sst>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Garamond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5" fillId="0" borderId="0" xfId="0" applyNumberFormat="1" applyFont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/>
    <xf numFmtId="1" fontId="2" fillId="0" borderId="1" xfId="0" applyNumberFormat="1" applyFont="1" applyBorder="1"/>
    <xf numFmtId="0" fontId="4" fillId="0" borderId="1" xfId="0" applyFont="1" applyBorder="1"/>
    <xf numFmtId="1" fontId="6" fillId="2" borderId="1" xfId="0" applyNumberFormat="1" applyFont="1" applyFill="1" applyBorder="1"/>
    <xf numFmtId="1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sqref="A1:J1"/>
    </sheetView>
  </sheetViews>
  <sheetFormatPr defaultRowHeight="15" x14ac:dyDescent="0.25"/>
  <cols>
    <col min="1" max="1" width="3.5703125" bestFit="1" customWidth="1"/>
    <col min="2" max="2" width="41.85546875" customWidth="1"/>
    <col min="3" max="10" width="15.7109375" customWidth="1"/>
    <col min="11" max="11" width="14" customWidth="1"/>
    <col min="13" max="13" width="13.140625" customWidth="1"/>
  </cols>
  <sheetData>
    <row r="1" spans="1:13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1"/>
      <c r="M1" s="1"/>
    </row>
    <row r="2" spans="1:13" ht="15.75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3" ht="15.75" x14ac:dyDescent="0.25">
      <c r="A3" s="3"/>
      <c r="B3" s="4" t="s">
        <v>43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2" t="s">
        <v>8</v>
      </c>
      <c r="J3" s="2" t="s">
        <v>9</v>
      </c>
    </row>
    <row r="4" spans="1:13" ht="15.75" x14ac:dyDescent="0.25">
      <c r="A4" s="3"/>
      <c r="B4" s="7" t="s">
        <v>10</v>
      </c>
      <c r="C4" s="8" t="s">
        <v>11</v>
      </c>
      <c r="D4" s="9" t="s">
        <v>12</v>
      </c>
      <c r="E4" s="9" t="s">
        <v>13</v>
      </c>
      <c r="F4" s="9" t="s">
        <v>14</v>
      </c>
      <c r="G4" s="10" t="s">
        <v>15</v>
      </c>
      <c r="H4" s="9" t="s">
        <v>16</v>
      </c>
      <c r="I4" s="9" t="s">
        <v>17</v>
      </c>
      <c r="J4" s="11" t="s">
        <v>18</v>
      </c>
    </row>
    <row r="5" spans="1:13" ht="15.75" x14ac:dyDescent="0.25">
      <c r="A5" s="3">
        <v>1</v>
      </c>
      <c r="B5" s="12" t="s">
        <v>19</v>
      </c>
      <c r="C5" s="13">
        <f t="shared" ref="C5:D5" si="0">+C6+C7</f>
        <v>1374203</v>
      </c>
      <c r="D5" s="13">
        <f t="shared" si="0"/>
        <v>1435233</v>
      </c>
      <c r="E5" s="13">
        <v>1552916</v>
      </c>
      <c r="F5" s="13">
        <v>1684059</v>
      </c>
      <c r="G5" s="13">
        <f>G6+G7</f>
        <v>1633920</v>
      </c>
      <c r="H5" s="13">
        <v>2169905</v>
      </c>
      <c r="I5" s="13">
        <v>2383206</v>
      </c>
      <c r="J5" s="13">
        <v>2728412</v>
      </c>
    </row>
    <row r="6" spans="1:13" ht="15.75" x14ac:dyDescent="0.25">
      <c r="A6" s="3" t="s">
        <v>20</v>
      </c>
      <c r="B6" s="12" t="s">
        <v>21</v>
      </c>
      <c r="C6" s="13">
        <v>1101372</v>
      </c>
      <c r="D6" s="13">
        <v>1242488</v>
      </c>
      <c r="E6" s="13">
        <v>1317211</v>
      </c>
      <c r="F6" s="13">
        <v>1356902</v>
      </c>
      <c r="G6" s="13">
        <v>1426287</v>
      </c>
      <c r="H6" s="13">
        <v>1804793</v>
      </c>
      <c r="I6" s="13">
        <v>2097786</v>
      </c>
      <c r="J6" s="13">
        <v>2326524</v>
      </c>
    </row>
    <row r="7" spans="1:13" ht="15.75" x14ac:dyDescent="0.25">
      <c r="A7" s="3" t="s">
        <v>22</v>
      </c>
      <c r="B7" s="12" t="s">
        <v>23</v>
      </c>
      <c r="C7" s="13">
        <v>272831</v>
      </c>
      <c r="D7" s="13">
        <v>192745</v>
      </c>
      <c r="E7" s="13">
        <v>235704</v>
      </c>
      <c r="F7" s="13">
        <v>327157</v>
      </c>
      <c r="G7" s="13">
        <v>207633</v>
      </c>
      <c r="H7" s="13">
        <v>365112</v>
      </c>
      <c r="I7" s="13">
        <v>285421</v>
      </c>
      <c r="J7" s="13">
        <v>401888</v>
      </c>
    </row>
    <row r="8" spans="1:13" ht="15.75" x14ac:dyDescent="0.25">
      <c r="A8" s="3">
        <v>2</v>
      </c>
      <c r="B8" s="12" t="s">
        <v>24</v>
      </c>
      <c r="C8" s="13">
        <v>1690584</v>
      </c>
      <c r="D8" s="13">
        <v>1878833</v>
      </c>
      <c r="E8" s="13">
        <v>2007399</v>
      </c>
      <c r="F8" s="13">
        <v>2350604</v>
      </c>
      <c r="G8" s="13">
        <v>3083519</v>
      </c>
      <c r="H8" s="13">
        <v>3200926</v>
      </c>
      <c r="I8" s="13">
        <v>3453132</v>
      </c>
      <c r="J8" s="13">
        <v>3494036</v>
      </c>
    </row>
    <row r="9" spans="1:13" ht="15.75" x14ac:dyDescent="0.25">
      <c r="A9" s="3"/>
      <c r="B9" s="14" t="s">
        <v>25</v>
      </c>
      <c r="C9" s="13"/>
      <c r="D9" s="13"/>
      <c r="E9" s="13"/>
      <c r="F9" s="13"/>
      <c r="G9" s="13"/>
      <c r="H9" s="13"/>
      <c r="I9" s="13"/>
      <c r="J9" s="13"/>
    </row>
    <row r="10" spans="1:13" ht="15.75" x14ac:dyDescent="0.25">
      <c r="A10" s="3" t="s">
        <v>20</v>
      </c>
      <c r="B10" s="12" t="s">
        <v>26</v>
      </c>
      <c r="C10" s="13">
        <v>480714</v>
      </c>
      <c r="D10" s="13">
        <v>528952</v>
      </c>
      <c r="E10" s="13">
        <v>582648</v>
      </c>
      <c r="F10" s="13">
        <v>612070</v>
      </c>
      <c r="G10" s="13">
        <v>679869</v>
      </c>
      <c r="H10" s="13">
        <v>805499</v>
      </c>
      <c r="I10" s="13">
        <v>928517</v>
      </c>
      <c r="J10" s="13">
        <v>1063871</v>
      </c>
    </row>
    <row r="11" spans="1:13" ht="15.75" x14ac:dyDescent="0.25">
      <c r="A11" s="3" t="s">
        <v>22</v>
      </c>
      <c r="B11" s="12" t="s">
        <v>27</v>
      </c>
      <c r="C11" s="13">
        <v>204025</v>
      </c>
      <c r="D11" s="15">
        <v>191210</v>
      </c>
      <c r="E11" s="15">
        <v>196769</v>
      </c>
      <c r="F11" s="13">
        <v>228341</v>
      </c>
      <c r="G11" s="13">
        <f>127922+541330+38455</f>
        <v>707707</v>
      </c>
      <c r="H11" s="13">
        <v>446150</v>
      </c>
      <c r="I11" s="13">
        <v>530958</v>
      </c>
      <c r="J11" s="13">
        <v>413542</v>
      </c>
    </row>
    <row r="12" spans="1:13" ht="15.75" x14ac:dyDescent="0.25">
      <c r="A12" s="3" t="s">
        <v>28</v>
      </c>
      <c r="B12" s="12" t="s">
        <v>29</v>
      </c>
      <c r="C12" s="13">
        <v>165410</v>
      </c>
      <c r="D12" s="13">
        <v>186127</v>
      </c>
      <c r="E12" s="13">
        <v>195572</v>
      </c>
      <c r="F12" s="13">
        <v>207572</v>
      </c>
      <c r="G12" s="13">
        <v>205789</v>
      </c>
      <c r="H12" s="13">
        <v>228558.93</v>
      </c>
      <c r="I12" s="13">
        <v>256183.44</v>
      </c>
      <c r="J12" s="13">
        <v>290437.03000000003</v>
      </c>
    </row>
    <row r="13" spans="1:13" ht="15.75" x14ac:dyDescent="0.25">
      <c r="A13" s="3">
        <v>3</v>
      </c>
      <c r="B13" s="12" t="s">
        <v>30</v>
      </c>
      <c r="C13" s="13">
        <f t="shared" ref="C13:D13" si="1">+C8-C5</f>
        <v>316381</v>
      </c>
      <c r="D13" s="13">
        <f t="shared" si="1"/>
        <v>443600</v>
      </c>
      <c r="E13" s="13">
        <v>454483</v>
      </c>
      <c r="F13" s="13">
        <v>666545</v>
      </c>
      <c r="G13" s="13">
        <f>G8-G5</f>
        <v>1449599</v>
      </c>
      <c r="H13" s="13">
        <v>1031021</v>
      </c>
      <c r="I13" s="13">
        <v>1069926</v>
      </c>
      <c r="J13" s="13">
        <v>765624</v>
      </c>
    </row>
    <row r="14" spans="1:13" ht="15.75" x14ac:dyDescent="0.25">
      <c r="A14" s="3">
        <v>4</v>
      </c>
      <c r="B14" s="12" t="s">
        <v>31</v>
      </c>
      <c r="C14" s="13">
        <v>600991</v>
      </c>
      <c r="D14" s="13">
        <v>706742</v>
      </c>
      <c r="E14" s="13">
        <v>762197</v>
      </c>
      <c r="F14" s="13">
        <v>1002271</v>
      </c>
      <c r="G14" s="13">
        <v>1875916</v>
      </c>
      <c r="H14" s="13">
        <v>1623896</v>
      </c>
      <c r="I14" s="13">
        <v>1809951</v>
      </c>
      <c r="J14" s="13">
        <f>SUM(J16:J18)</f>
        <v>1714131</v>
      </c>
    </row>
    <row r="15" spans="1:13" ht="15.75" x14ac:dyDescent="0.25">
      <c r="A15" s="3"/>
      <c r="B15" s="14" t="s">
        <v>25</v>
      </c>
      <c r="C15" s="13"/>
      <c r="D15" s="13"/>
      <c r="E15" s="13"/>
      <c r="F15" s="13"/>
      <c r="G15" s="13"/>
      <c r="H15" s="13"/>
      <c r="I15" s="13"/>
      <c r="J15" s="13"/>
    </row>
    <row r="16" spans="1:13" ht="15.75" x14ac:dyDescent="0.25">
      <c r="A16" s="3" t="s">
        <v>32</v>
      </c>
      <c r="B16" s="12" t="s">
        <v>33</v>
      </c>
      <c r="C16" s="13">
        <v>17630</v>
      </c>
      <c r="D16" s="13">
        <v>15633</v>
      </c>
      <c r="E16" s="13">
        <v>18052</v>
      </c>
      <c r="F16" s="13">
        <v>18316</v>
      </c>
      <c r="G16" s="13">
        <v>19729</v>
      </c>
      <c r="H16" s="13">
        <v>24737</v>
      </c>
      <c r="I16" s="13">
        <v>26161</v>
      </c>
      <c r="J16" s="13">
        <v>27338</v>
      </c>
    </row>
    <row r="17" spans="1:10" ht="15.75" x14ac:dyDescent="0.25">
      <c r="A17" s="3" t="s">
        <v>22</v>
      </c>
      <c r="B17" s="12" t="s">
        <v>34</v>
      </c>
      <c r="C17" s="13">
        <v>47743</v>
      </c>
      <c r="D17" s="13">
        <v>100045</v>
      </c>
      <c r="E17" s="13">
        <v>94727</v>
      </c>
      <c r="F17" s="13">
        <v>50304</v>
      </c>
      <c r="G17" s="13">
        <v>37897</v>
      </c>
      <c r="H17" s="13">
        <v>14638</v>
      </c>
      <c r="I17" s="13">
        <v>46035</v>
      </c>
      <c r="J17" s="13">
        <v>33123</v>
      </c>
    </row>
    <row r="18" spans="1:10" ht="15.75" x14ac:dyDescent="0.25">
      <c r="A18" s="3" t="s">
        <v>28</v>
      </c>
      <c r="B18" s="12" t="s">
        <v>35</v>
      </c>
      <c r="C18" s="13">
        <v>535618</v>
      </c>
      <c r="D18" s="13">
        <v>591064</v>
      </c>
      <c r="E18" s="13">
        <v>649418</v>
      </c>
      <c r="F18" s="13">
        <v>933651</v>
      </c>
      <c r="G18" s="13">
        <v>1818291</v>
      </c>
      <c r="H18" s="13">
        <v>1584521</v>
      </c>
      <c r="I18" s="13">
        <v>1737755</v>
      </c>
      <c r="J18" s="13">
        <v>1653670</v>
      </c>
    </row>
    <row r="19" spans="1:10" ht="15.75" x14ac:dyDescent="0.25">
      <c r="A19" s="3">
        <v>5</v>
      </c>
      <c r="B19" s="12" t="s">
        <v>36</v>
      </c>
      <c r="C19" s="13">
        <v>284610</v>
      </c>
      <c r="D19" s="13">
        <v>263140</v>
      </c>
      <c r="E19" s="13">
        <v>307714</v>
      </c>
      <c r="F19" s="13">
        <v>335726</v>
      </c>
      <c r="G19" s="13">
        <v>426317</v>
      </c>
      <c r="H19" s="13">
        <v>592874</v>
      </c>
      <c r="I19" s="13">
        <v>740025</v>
      </c>
      <c r="J19" s="13">
        <v>948506</v>
      </c>
    </row>
    <row r="20" spans="1:10" ht="15.75" x14ac:dyDescent="0.25">
      <c r="A20" s="3">
        <v>6</v>
      </c>
      <c r="B20" s="12" t="s">
        <v>37</v>
      </c>
      <c r="C20" s="13">
        <f t="shared" ref="C20:D20" si="2">+C5+C16+C17</f>
        <v>1439576</v>
      </c>
      <c r="D20" s="13">
        <f t="shared" si="2"/>
        <v>1550911</v>
      </c>
      <c r="E20" s="13">
        <v>1665695</v>
      </c>
      <c r="F20" s="13">
        <v>1752679</v>
      </c>
      <c r="G20" s="13">
        <f>(G5+G16+G17)</f>
        <v>1691546</v>
      </c>
      <c r="H20" s="13">
        <f>H5+H16+H17</f>
        <v>2209280</v>
      </c>
      <c r="I20" s="13">
        <f>I5+I16+I17</f>
        <v>2455402</v>
      </c>
      <c r="J20" s="13">
        <f>SUM(J5,J16,J17)</f>
        <v>2788873</v>
      </c>
    </row>
    <row r="21" spans="1:10" ht="15.75" x14ac:dyDescent="0.25">
      <c r="A21" s="3">
        <v>7</v>
      </c>
      <c r="B21" s="12" t="s">
        <v>38</v>
      </c>
      <c r="C21" s="13">
        <f t="shared" ref="C21:D21" si="3">+C8+C19</f>
        <v>1975194</v>
      </c>
      <c r="D21" s="13">
        <f t="shared" si="3"/>
        <v>2141973</v>
      </c>
      <c r="E21" s="13">
        <v>2315113</v>
      </c>
      <c r="F21" s="13">
        <v>2686330</v>
      </c>
      <c r="G21" s="13">
        <f>G8+G19</f>
        <v>3509836</v>
      </c>
      <c r="H21" s="13">
        <v>3793801</v>
      </c>
      <c r="I21" s="13">
        <v>4193157</v>
      </c>
      <c r="J21" s="13">
        <v>4442542</v>
      </c>
    </row>
    <row r="22" spans="1:10" ht="15.75" x14ac:dyDescent="0.25">
      <c r="A22" s="3"/>
      <c r="B22" s="14" t="s">
        <v>25</v>
      </c>
      <c r="C22" s="13"/>
      <c r="D22" s="13"/>
      <c r="E22" s="13"/>
      <c r="F22" s="13"/>
      <c r="G22" s="13"/>
      <c r="H22" s="13"/>
      <c r="I22" s="13"/>
      <c r="J22" s="13"/>
    </row>
    <row r="23" spans="1:10" ht="15.75" x14ac:dyDescent="0.25">
      <c r="A23" s="3" t="s">
        <v>20</v>
      </c>
      <c r="B23" s="12" t="s">
        <v>39</v>
      </c>
      <c r="C23" s="13">
        <v>568599</v>
      </c>
      <c r="D23" s="16" t="s">
        <v>44</v>
      </c>
      <c r="E23" s="16" t="s">
        <v>44</v>
      </c>
      <c r="F23" s="16" t="s">
        <v>44</v>
      </c>
      <c r="G23" s="16" t="s">
        <v>44</v>
      </c>
      <c r="H23" s="16" t="s">
        <v>44</v>
      </c>
      <c r="I23" s="16" t="s">
        <v>44</v>
      </c>
      <c r="J23" s="16" t="s">
        <v>44</v>
      </c>
    </row>
    <row r="24" spans="1:10" ht="15.75" x14ac:dyDescent="0.25">
      <c r="A24" s="3" t="s">
        <v>22</v>
      </c>
      <c r="B24" s="12" t="s">
        <v>40</v>
      </c>
      <c r="C24" s="13">
        <v>1410669</v>
      </c>
      <c r="D24" s="16" t="s">
        <v>44</v>
      </c>
      <c r="E24" s="16" t="s">
        <v>44</v>
      </c>
      <c r="F24" s="16" t="s">
        <v>44</v>
      </c>
      <c r="G24" s="16" t="s">
        <v>44</v>
      </c>
      <c r="H24" s="16" t="s">
        <v>44</v>
      </c>
      <c r="I24" s="16" t="s">
        <v>44</v>
      </c>
      <c r="J24" s="16" t="s">
        <v>44</v>
      </c>
    </row>
    <row r="25" spans="1:10" ht="15.75" x14ac:dyDescent="0.25">
      <c r="A25" s="3">
        <v>8</v>
      </c>
      <c r="B25" s="12" t="s">
        <v>41</v>
      </c>
      <c r="C25" s="13">
        <f t="shared" ref="C25:D25" si="4">+C21-C5-C16-C17</f>
        <v>535618</v>
      </c>
      <c r="D25" s="13">
        <f t="shared" si="4"/>
        <v>591062</v>
      </c>
      <c r="E25" s="13">
        <v>649418</v>
      </c>
      <c r="F25" s="13">
        <v>933651</v>
      </c>
      <c r="G25" s="13">
        <f>G21-G5-G16-G17</f>
        <v>1818290</v>
      </c>
      <c r="H25" s="13">
        <v>1584521</v>
      </c>
      <c r="I25" s="13">
        <v>1737755</v>
      </c>
      <c r="J25" s="13">
        <v>1653670</v>
      </c>
    </row>
    <row r="26" spans="1:10" ht="15.75" x14ac:dyDescent="0.25">
      <c r="A26" s="3">
        <v>9</v>
      </c>
      <c r="B26" s="12" t="s">
        <v>42</v>
      </c>
      <c r="C26" s="13">
        <f t="shared" ref="C26:D26" si="5">+C25-C10</f>
        <v>54904</v>
      </c>
      <c r="D26" s="13">
        <f t="shared" si="5"/>
        <v>62110</v>
      </c>
      <c r="E26" s="13">
        <v>66770</v>
      </c>
      <c r="F26" s="13">
        <v>321581</v>
      </c>
      <c r="G26" s="13">
        <f>G25-G10</f>
        <v>1138421</v>
      </c>
      <c r="H26" s="13">
        <v>779022</v>
      </c>
      <c r="I26" s="13">
        <v>809238</v>
      </c>
      <c r="J26" s="13">
        <v>589799</v>
      </c>
    </row>
    <row r="27" spans="1:10" ht="68.25" customHeight="1" x14ac:dyDescent="0.25">
      <c r="A27" s="19" t="s">
        <v>45</v>
      </c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A1:J1"/>
    <mergeCell ref="A2:J2"/>
    <mergeCell ref="A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Bharadwaja</dc:creator>
  <cp:lastModifiedBy>Venkat hariharan ash</cp:lastModifiedBy>
  <dcterms:created xsi:type="dcterms:W3CDTF">2015-06-05T18:17:20Z</dcterms:created>
  <dcterms:modified xsi:type="dcterms:W3CDTF">2025-01-30T07:38:29Z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shreya.bajaj@gov.in</vt:lpwstr>
  </property>
  <property fmtid="{D5CDD505-2E9C-101B-9397-08002B2CF9AE}" pid="3" name="CDMCEIC_ownerFullName">
    <vt:lpwstr>Gurvinder Kaur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</Properties>
</file>