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External\Economic Survey\External Sector\External Sector-Economic Survey\"/>
    </mc:Choice>
  </mc:AlternateContent>
  <xr:revisionPtr revIDLastSave="0" documentId="13_ncr:1_{8C399168-152B-4FB0-9C9E-BDEA68091678}" xr6:coauthVersionLast="47" xr6:coauthVersionMax="47" xr10:uidLastSave="{00000000-0000-0000-0000-000000000000}"/>
  <bookViews>
    <workbookView xWindow="-110" yWindow="-110" windowWidth="19420" windowHeight="10300" firstSheet="37" activeTab="38" xr2:uid="{00000000-000D-0000-FFFF-FFFF00000000}"/>
  </bookViews>
  <sheets>
    <sheet name="Chart IV.1" sheetId="2" r:id="rId1"/>
    <sheet name="Chart IV.2" sheetId="3" r:id="rId2"/>
    <sheet name="Chart IV.3" sheetId="4" r:id="rId3"/>
    <sheet name="Chart IV.4" sheetId="14" r:id="rId4"/>
    <sheet name="Chart IV.5" sheetId="5" r:id="rId5"/>
    <sheet name="Chart IV.6" sheetId="46" r:id="rId6"/>
    <sheet name="Chart IV.7" sheetId="7" r:id="rId7"/>
    <sheet name="Chart IV.8" sheetId="8" r:id="rId8"/>
    <sheet name="Chart IV.9" sheetId="9" r:id="rId9"/>
    <sheet name="Chart IV.10" sheetId="10" r:id="rId10"/>
    <sheet name="Chart IV.11" sheetId="11" r:id="rId11"/>
    <sheet name="Chart IV.12" sheetId="6" r:id="rId12"/>
    <sheet name="Chart IV.13" sheetId="12" r:id="rId13"/>
    <sheet name="Chart IV.14" sheetId="13" r:id="rId14"/>
    <sheet name="Chart IV.15" sheetId="15" r:id="rId15"/>
    <sheet name="Chart IV.16" sheetId="16" r:id="rId16"/>
    <sheet name="Chart IV.17" sheetId="17" r:id="rId17"/>
    <sheet name="Chart IV.18" sheetId="18" r:id="rId18"/>
    <sheet name="Chart IV.19" sheetId="19" r:id="rId19"/>
    <sheet name="Chart IV.20" sheetId="20" r:id="rId20"/>
    <sheet name="Chart IV.21" sheetId="21" r:id="rId21"/>
    <sheet name="Chart IV.22" sheetId="22" r:id="rId22"/>
    <sheet name="Chart IV.23" sheetId="23" r:id="rId23"/>
    <sheet name="Chart IV.24" sheetId="24" r:id="rId24"/>
    <sheet name="Chart IV.25" sheetId="25" r:id="rId25"/>
    <sheet name="Chart IV.26a" sheetId="26" r:id="rId26"/>
    <sheet name="Chart IV.26b" sheetId="27" r:id="rId27"/>
    <sheet name="Chart IV.27a" sheetId="28" r:id="rId28"/>
    <sheet name="Chart IV.27b" sheetId="53" r:id="rId29"/>
    <sheet name="Chart IV.28" sheetId="29" r:id="rId30"/>
    <sheet name="Chart IV.29a" sheetId="31" r:id="rId31"/>
    <sheet name="Chart IV.29b" sheetId="32" r:id="rId32"/>
    <sheet name="Chart IV.30a" sheetId="33" r:id="rId33"/>
    <sheet name="Chart IV.30b" sheetId="34" r:id="rId34"/>
    <sheet name="Chart IV.31" sheetId="35" r:id="rId35"/>
    <sheet name="Chart IV.32" sheetId="37" r:id="rId36"/>
    <sheet name="Chart IV.33" sheetId="38" r:id="rId37"/>
    <sheet name="Chart IV.34" sheetId="39" r:id="rId38"/>
    <sheet name="Chart IV.35" sheetId="40" r:id="rId39"/>
    <sheet name="Chart IV.36" sheetId="41" r:id="rId40"/>
    <sheet name="Chart IV.37a" sheetId="42" r:id="rId41"/>
    <sheet name="Chart IV.37b" sheetId="43" r:id="rId42"/>
    <sheet name="Chart IV.38" sheetId="44" r:id="rId43"/>
    <sheet name="Table IV.1" sheetId="50" r:id="rId44"/>
    <sheet name="Table IV.2" sheetId="47" r:id="rId45"/>
    <sheet name="Table IV.3" sheetId="49" r:id="rId46"/>
  </sheets>
  <externalReferences>
    <externalReference r:id="rId4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1" l="1"/>
  <c r="C12" i="21"/>
  <c r="C11" i="21"/>
  <c r="C10" i="21"/>
  <c r="C9" i="21"/>
  <c r="C8" i="21"/>
  <c r="D13" i="14" l="1"/>
  <c r="D12" i="14"/>
  <c r="D11" i="14"/>
  <c r="D10" i="14"/>
  <c r="D9" i="14"/>
  <c r="D8" i="14"/>
  <c r="D7" i="14"/>
  <c r="D6" i="14"/>
  <c r="D5" i="14"/>
  <c r="D4" i="14"/>
  <c r="D13" i="12" l="1"/>
  <c r="D12" i="12"/>
  <c r="D11" i="12"/>
  <c r="D10" i="12"/>
  <c r="D9" i="12"/>
  <c r="D8" i="12"/>
  <c r="D7" i="12"/>
  <c r="D6" i="12"/>
  <c r="D5" i="12"/>
  <c r="D4" i="12"/>
  <c r="D14" i="7" l="1"/>
  <c r="D13" i="7"/>
  <c r="D12" i="7"/>
  <c r="D11" i="7"/>
  <c r="D10" i="7"/>
  <c r="D9" i="7"/>
  <c r="D8" i="7"/>
  <c r="D7" i="7"/>
  <c r="D6" i="7"/>
  <c r="D5" i="7"/>
  <c r="D4" i="7"/>
  <c r="D12" i="5" l="1"/>
  <c r="D11" i="5"/>
  <c r="D10" i="5"/>
  <c r="D9" i="5"/>
  <c r="D8" i="5"/>
  <c r="D7" i="5"/>
  <c r="D6" i="5"/>
  <c r="D5" i="5"/>
  <c r="D4" i="5"/>
  <c r="E14" i="4"/>
  <c r="D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56AEFC6A-A999-4FE2-A713-09D9F81738CC}">
      <text>
        <r>
          <rPr>
            <sz val="9"/>
            <color indexed="81"/>
            <rFont val="Tahoma"/>
            <family val="2"/>
          </rPr>
          <t>Compensation of employees, and personal transfers, credit (US$ million)</t>
        </r>
      </text>
    </comment>
  </commentList>
</comments>
</file>

<file path=xl/sharedStrings.xml><?xml version="1.0" encoding="utf-8"?>
<sst xmlns="http://schemas.openxmlformats.org/spreadsheetml/2006/main" count="846" uniqueCount="341">
  <si>
    <t>Year</t>
  </si>
  <si>
    <t>Merchandise Exports</t>
  </si>
  <si>
    <t>Merchandise Imports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</si>
  <si>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</si>
  <si>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</si>
  <si>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</si>
  <si>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</si>
  <si>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</si>
  <si>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</si>
  <si>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</si>
  <si>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</si>
  <si>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</si>
  <si>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</si>
  <si>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</si>
  <si>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</si>
  <si>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</si>
  <si>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</si>
  <si>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</si>
  <si>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</si>
  <si>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</si>
  <si>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</si>
  <si>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</si>
  <si>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</si>
  <si>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</si>
  <si>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</si>
  <si>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</si>
  <si>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</si>
  <si>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</si>
  <si>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</si>
  <si>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</si>
  <si>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</si>
  <si>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</si>
  <si>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</si>
  <si>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</si>
  <si>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</si>
  <si>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Value of global merchandise trade (RHS)</t>
  </si>
  <si>
    <r>
      <t>Source: WTO, UNCTAD (</t>
    </r>
    <r>
      <rPr>
        <sz val="10"/>
        <color theme="1"/>
        <rFont val="Times New Roman"/>
        <family val="1"/>
      </rPr>
      <t>https://unctadstat.unctad.org/datacentre/dataviewer/US.TermsOfTrade</t>
    </r>
    <r>
      <rPr>
        <sz val="10"/>
        <color rgb="FF000000"/>
        <rFont val="Times New Roman"/>
        <family val="1"/>
      </rPr>
      <t>) (</t>
    </r>
    <r>
      <rPr>
        <sz val="10"/>
        <color theme="1"/>
        <rFont val="Times New Roman"/>
        <family val="1"/>
      </rPr>
      <t>https://www.wto.org/english/res_e/booksp_e/trade_outlook24_e.pdf</t>
    </r>
    <r>
      <rPr>
        <u/>
        <sz val="10"/>
        <color rgb="FF0000FF"/>
        <rFont val="Times New Roman"/>
        <family val="1"/>
      </rPr>
      <t>)</t>
    </r>
  </si>
  <si>
    <t>India</t>
  </si>
  <si>
    <t>India's share in Global Merchandise Exports</t>
  </si>
  <si>
    <t>India's share in Global Services Exports</t>
  </si>
  <si>
    <t>Average FY16-FY20</t>
  </si>
  <si>
    <t>Source: UNCTAD 
(https://unctadstat.unctad.org/datacentre/dataviewer/US.TradeMerchTotal) (https://unctadstat.unctad.org/datacentre/dataviewer/US.TradeServCatTotal)</t>
  </si>
  <si>
    <t>Merchandise Trade Balance</t>
  </si>
  <si>
    <t>Source: Export Import Data Bank (Annual), Trade Statistics, Ministry of Commerce and Industry (https://tradestat.commerce.gov.in/eidb/default.asp)</t>
  </si>
  <si>
    <t>Capital goods</t>
  </si>
  <si>
    <t>Consumer goods</t>
  </si>
  <si>
    <t>Intermediate goods</t>
  </si>
  <si>
    <t>Raw materials</t>
  </si>
  <si>
    <t>Source: DGCI&amp;S</t>
  </si>
  <si>
    <t>Toy Exports</t>
  </si>
  <si>
    <t>Toy Imports</t>
  </si>
  <si>
    <t>Trade Deficit</t>
  </si>
  <si>
    <t xml:space="preserve">Chart IV.8: Rising Defence Exports </t>
  </si>
  <si>
    <t>Source: Ministry of Defence (https://mod.gov.in/sites/default/files/E-%20BOOK_English_021123.pdf)</t>
  </si>
  <si>
    <t>Footwear Exports</t>
  </si>
  <si>
    <t>Footwear Imports</t>
  </si>
  <si>
    <t>Chart IV.9: Trend in footwear exports</t>
  </si>
  <si>
    <t>Domestic Production</t>
  </si>
  <si>
    <t>Domestic Demand</t>
  </si>
  <si>
    <t>Exports</t>
  </si>
  <si>
    <t>Source: ICEA, Export Import Data Bank (Annual), Trade Statistics, Ministry of Commerce and Industry (https://tradestat.commerce.gov.in/eidb/default.asp)</t>
  </si>
  <si>
    <t xml:space="preserve">Year </t>
  </si>
  <si>
    <t xml:space="preserve">Africa </t>
  </si>
  <si>
    <t xml:space="preserve">America </t>
  </si>
  <si>
    <t xml:space="preserve">Europe </t>
  </si>
  <si>
    <t>Asia (RHS)</t>
  </si>
  <si>
    <t>Services Exports</t>
  </si>
  <si>
    <t>Services Imports</t>
  </si>
  <si>
    <t>Net Services Receipts</t>
  </si>
  <si>
    <t>Source: India’s International Trade in Services, RBI
(https://m.rbi.org.in/Scripts/Pr_DataRelease.aspx?SectionID=352&amp;DateFilter=Year)</t>
  </si>
  <si>
    <t>No. of GCCs</t>
  </si>
  <si>
    <t>Installed GCC tallent (Thousand)</t>
  </si>
  <si>
    <t>No. of GCC Units</t>
  </si>
  <si>
    <t>Till 2010</t>
  </si>
  <si>
    <t>2011-2015</t>
  </si>
  <si>
    <t>2015-2023</t>
  </si>
  <si>
    <t>2023-2028*
(Projections)</t>
  </si>
  <si>
    <t>Revenue 
(USD crore)</t>
  </si>
  <si>
    <t>Source: Report by NASSCOM and Zinnov, June 2023, ‘GCC 4.0: India Redefining the Globalisation Blueprint’</t>
  </si>
  <si>
    <t>Imports</t>
  </si>
  <si>
    <t>Trade balance</t>
  </si>
  <si>
    <t>Source: Export Import Data Bank (Annual), Trade Statistics, Ministry of Commerce and Industry (https://tradestat.commerce.gov.in/eidb/default.asp)
Source: India’s International Trade in Services, RBI
(https://m.rbi.org.in/Scripts/Pr_DataRelease.aspx?SectionID=352&amp;DateFilter=Year)</t>
  </si>
  <si>
    <t>GVC related Trade</t>
  </si>
  <si>
    <t>Traditional Trade</t>
  </si>
  <si>
    <t>GVC related Trade as % of Gross Trade (RHS)</t>
  </si>
  <si>
    <t>Traditional Trade as % of Gross Trade (RHS)</t>
  </si>
  <si>
    <t>Source: WTO WITS database (https://wits.worldbank.org/gvc/gvc-output-table.html)</t>
  </si>
  <si>
    <t>Low-tech manufacturing</t>
  </si>
  <si>
    <t>High-tech manufacturing</t>
  </si>
  <si>
    <t>Source: World Integrated Trade Solution (WITS) (https://wits.worldbank.org/gvc/gvc-output-table.html)</t>
  </si>
  <si>
    <t>Trade-related services</t>
  </si>
  <si>
    <t>Other market services</t>
  </si>
  <si>
    <t>Transport, telecommunications and financial intermediation enabling services</t>
  </si>
  <si>
    <t>Personal and community services</t>
  </si>
  <si>
    <t>Source: World Integrated Trade Solution (WITS) ((https://wits.worldbank.org/gvc/gvc-output-table.html)</t>
  </si>
  <si>
    <t>Algeria</t>
  </si>
  <si>
    <t>Congo</t>
  </si>
  <si>
    <t>Tunisia</t>
  </si>
  <si>
    <t>Syria</t>
  </si>
  <si>
    <t>Cameroon</t>
  </si>
  <si>
    <t>Nigeria</t>
  </si>
  <si>
    <t>Haiti</t>
  </si>
  <si>
    <t>Libya</t>
  </si>
  <si>
    <t>Lebanon</t>
  </si>
  <si>
    <t>Egypt</t>
  </si>
  <si>
    <t>Benin</t>
  </si>
  <si>
    <t>Finland</t>
  </si>
  <si>
    <t>Sudan</t>
  </si>
  <si>
    <t>Albania</t>
  </si>
  <si>
    <t>Netherlands</t>
  </si>
  <si>
    <t>USA</t>
  </si>
  <si>
    <t>UAE</t>
  </si>
  <si>
    <t>Source: World Bank Logistics Performance Report: 2023 (https://lpi.worldbank.org/sites/default/files/2023-04/LPI_2023_report_with_layout.pdf)</t>
  </si>
  <si>
    <t>CAD as % of GDP (RHS)</t>
  </si>
  <si>
    <t>Q1</t>
  </si>
  <si>
    <t>Q2</t>
  </si>
  <si>
    <t>Q3</t>
  </si>
  <si>
    <t>Q4</t>
  </si>
  <si>
    <t>Source: Table No. 196, ‘India’s Overall Balance of Payments-Quarterly-USD Dollars’, External Sector, Handbook of Statistics on the Indian Economy, RBI (https://cimsdbie.rbi.org.in/BOE/OpenDocument/2311211338/OpenDocument/opendoc/openDocument.jsp?logonSuccessful=true&amp;shareId=0)</t>
  </si>
  <si>
    <t>Q4-2023</t>
  </si>
  <si>
    <t>Q4-2022</t>
  </si>
  <si>
    <t>New Zealand</t>
  </si>
  <si>
    <t>Chile</t>
  </si>
  <si>
    <t>Argentina</t>
  </si>
  <si>
    <t>Colombia</t>
  </si>
  <si>
    <t>Brazil</t>
  </si>
  <si>
    <t>South Africa</t>
  </si>
  <si>
    <t>Indonesia</t>
  </si>
  <si>
    <t xml:space="preserve">China </t>
  </si>
  <si>
    <t>Mexico</t>
  </si>
  <si>
    <t>Source : OECD Economic Outlook 115 database
(https://stats.oecd.org/index.aspx?DataSetCode=EO)</t>
  </si>
  <si>
    <t>China</t>
  </si>
  <si>
    <t>Philippines</t>
  </si>
  <si>
    <t>France</t>
  </si>
  <si>
    <t>Egypt, Arab Rep.</t>
  </si>
  <si>
    <t>Pakistan</t>
  </si>
  <si>
    <t>Bangladesh</t>
  </si>
  <si>
    <t>Guatemala</t>
  </si>
  <si>
    <t>Source : World Bank (https://www.worldbank.org/en/news/press-release/2023/12/18/remittance-flows-grow-2023-slower-pace-migration-development-brief#:~:text=The%20top%20five%20remittance%20recipient,and%20Egypt%20(%2424%20billion).</t>
  </si>
  <si>
    <t>Private Transfers (Remittances)</t>
  </si>
  <si>
    <t>Merchandise Trade Deficit</t>
  </si>
  <si>
    <t>Source: Table No. 196, ‘India’s Overall Balance of Payments-Quarterly-USD Dollars’, External Sector, Handbook of Statistics on the Indian Economy, RBI 
(https://cimsdbie.rbi.org.in/BOE/OpenDocument/2311211338/OpenDocument/opendoc/openDocument.jsp?logonSuccessful=true&amp;shareId=0)
Table No. 192, ‘India’s Foreign Trade-USD Dollars’, External Sector, Handbook of Statistics on the Indian Economy, RBI
(https://cimsdbie.rbi.org.in/BOE/OpenDocument/2311211338/OpenDocument/opendoc/openDocument.jsp?logonSuccessful=true&amp;shareId=1)
Note: Private transfers are assumed as remittances in BoP data released by RBI
Data for Private Transfers is from April to December for FY24</t>
  </si>
  <si>
    <t>Quarter</t>
  </si>
  <si>
    <t xml:space="preserve">Gross Remittances (Pvt Transfer) </t>
  </si>
  <si>
    <t>Crude Oil Price of Indian Basket (RHS)</t>
  </si>
  <si>
    <t>Source: Table No. 196, ‘India’s Overall Balance of Payments-Quarterly-USD Dollars’, External Sector, Handbook of Statistics on the Indian Economy, RBI 
(https://cimsdbie.rbi.org.in/BOE/OpenDocument/2311211338/OpenDocument/opendoc/openDocument.jsp?logonSuccessful=true&amp;shareId=0)
Crude Oil FOB Price (Indian Basket), Petroleum Planning and Analysis Cell (PPAC) (https://ppac.gov.in/prices/international-prices-of-crude-oil)
Note: Data for Private Transfers is from April to December for FY24</t>
  </si>
  <si>
    <t>Exports (RHS)</t>
  </si>
  <si>
    <t>Exchange Rate (RHS)</t>
  </si>
  <si>
    <t>Source: Table No. 196, ‘India’s Overall Balance of Payments-Quarterly-USD Dollars’, External Sector, Handbook of Statistics on the Indian Economy, RBI 
(https://cimsdbie.rbi.org.in/BOE/OpenDocument/2311211338/OpenDocument/opendoc/openDocument.jsp?logonSuccessful=true&amp;shareId=0)
Table No. 200, ‘Exchange Rate of the Indian rupee vis-à-vis the SDR, US Dollar, Pound Sterling, Euro and Japanese Yen, External Sector, Handbook of Statistics on the Indian Economy, RBI
(https://cimsdbie.rbi.org.in/BOE/OpenDocument/2311211338/OpenDocument/opendoc/openDocument.jsp?logonSuccessful=true&amp;shareId=2)</t>
  </si>
  <si>
    <t>FPI</t>
  </si>
  <si>
    <t>Malaysia</t>
  </si>
  <si>
    <t>Phillipines</t>
  </si>
  <si>
    <t xml:space="preserve">Thailand </t>
  </si>
  <si>
    <t>Source: Bloomberg</t>
  </si>
  <si>
    <t>Gross inflows</t>
  </si>
  <si>
    <t>Repatriation/Disinvestment (RHS)</t>
  </si>
  <si>
    <t>Net FDI Inflows</t>
  </si>
  <si>
    <t>Source: FDI Statistics, DPIIT (https://dpiit.gov.in/publications/fdi-statistics)</t>
  </si>
  <si>
    <t xml:space="preserve">Construction </t>
  </si>
  <si>
    <t>Global Venture Capital Flows</t>
  </si>
  <si>
    <t>India Venture Capital Flows (RHS)</t>
  </si>
  <si>
    <t>Source: KPMG Venture Pulse Report
(https://assets.kpmg.com/content/dam/kpmg/xx/pdf/2024/04/venture-pulse-q1-2024.pdf)</t>
  </si>
  <si>
    <t>FDI Inflows</t>
  </si>
  <si>
    <t>CMIE Investment Intentions (RHS)</t>
  </si>
  <si>
    <t>Source: CMIE, RBI</t>
  </si>
  <si>
    <t>Concentration Index (RHS)</t>
  </si>
  <si>
    <t>Chart IV.30b: Positive correlation between FDI inflows and concentration of FDI across sectors</t>
  </si>
  <si>
    <t>Source: DPIIT and own calculations</t>
  </si>
  <si>
    <t>Japan</t>
  </si>
  <si>
    <t>Korea</t>
  </si>
  <si>
    <t>Hong Kong</t>
  </si>
  <si>
    <t>Russia</t>
  </si>
  <si>
    <t>Taiwan</t>
  </si>
  <si>
    <t>Source: Bloomberg, RBI for India (Handbook of Statistics on Indian Economy, Foreign Exchange Reserves, Weekly, RBI) 
(https://cimsdbie.rbi.org.in/BOE/OpenDocument/2311211739/OpenDocument/opendoc/openDocument.jsp?logonSuccessful=true&amp;shareId=0)</t>
  </si>
  <si>
    <t>Switzerland</t>
  </si>
  <si>
    <t>South Korea</t>
  </si>
  <si>
    <t>Singapore</t>
  </si>
  <si>
    <t>US</t>
  </si>
  <si>
    <t>Germany</t>
  </si>
  <si>
    <t>Canada</t>
  </si>
  <si>
    <t>UK</t>
  </si>
  <si>
    <t>Country</t>
  </si>
  <si>
    <t>Source: IMF (forex reserves) and WTO (for import data)</t>
  </si>
  <si>
    <t>Source: Table No. 200, ‘Exchange Rate of the Indian rupee vis-à-vis the SDR, US Dollar, Pound Sterling, Euro and Japanese Yen, External Sector, Handbook of Statistics on the Indian Economy, RBI (https://cimsdbie.rbi.org.in/BOE/OpenDocument/2311211338/OpenDocument/opendoc/openDocument.jsp?logonSuccessful=true&amp;shareId=2)</t>
  </si>
  <si>
    <t>United Kingdom</t>
  </si>
  <si>
    <t>Coefficient of Variation</t>
  </si>
  <si>
    <t>Source: Table No. 206, ‘Sale and Purchase of US Dollar by Reserve Bank of India’, External Sector, Handbook of Statistics on the Indian Economy, RBI (https://cimsdbie.rbi.org.in/BOE/OpenDocument/2311211338/OpenDocument/opendoc/openDocument.jsp?logonSuccessful=true&amp;shareId=0)</t>
  </si>
  <si>
    <t xml:space="preserve"> NEER</t>
  </si>
  <si>
    <t xml:space="preserve"> REER</t>
  </si>
  <si>
    <t>Source: Table No. 202, ‘Indices of Real Effective Exchange Rate (REER) and Nominal Effective Exchange Rate (NEER) of the Indian Rupee (40-currency bilateral weights, monthly average), External Sector, Handbook of Statistics on the Indian Economy, RBI (https://cimsdbie.rbi.org.in/BOE/OpenDocument/2311211338/OpenDocument/opendoc/openDocument.jsp?logonSuccessful=true&amp;shareId=0)</t>
  </si>
  <si>
    <t>Net IIP</t>
  </si>
  <si>
    <t xml:space="preserve">Net IIP to GDP (RHS) </t>
  </si>
  <si>
    <t xml:space="preserve">Asset Liabilites Ratio </t>
  </si>
  <si>
    <t>External Debt (RHS)</t>
  </si>
  <si>
    <t>ED to GDP</t>
  </si>
  <si>
    <t>FER to TD</t>
  </si>
  <si>
    <t>STED to TED</t>
  </si>
  <si>
    <t>2023 PR</t>
  </si>
  <si>
    <t xml:space="preserve">Remittance inflows in 2023 </t>
  </si>
  <si>
    <t>World trade share in GDP</t>
  </si>
  <si>
    <t>India trade share in GDP</t>
  </si>
  <si>
    <t xml:space="preserve">Manufacturing  services on physical  inputs owned by  others </t>
  </si>
  <si>
    <t xml:space="preserve">Maintenance and  repair services  n.i.e. </t>
  </si>
  <si>
    <t xml:space="preserve">Transport </t>
  </si>
  <si>
    <t xml:space="preserve">Travel </t>
  </si>
  <si>
    <t xml:space="preserve">Insurance and  pension services </t>
  </si>
  <si>
    <t xml:space="preserve">Financial services </t>
  </si>
  <si>
    <t xml:space="preserve">Charges for the use  of intellectual  property n.i.e. </t>
  </si>
  <si>
    <t xml:space="preserve">Other business  services </t>
  </si>
  <si>
    <t xml:space="preserve">Others n.i.e. </t>
  </si>
  <si>
    <t xml:space="preserve">Telecommunications, computer, and information services </t>
  </si>
  <si>
    <t xml:space="preserve">Personal, cultural, and recreational services </t>
  </si>
  <si>
    <t xml:space="preserve">Government goods and services n.i.e. </t>
  </si>
  <si>
    <t>Sectors</t>
  </si>
  <si>
    <t>Total services</t>
  </si>
  <si>
    <t>Pure backward GVC participation as % of GVC-related trade</t>
  </si>
  <si>
    <t>Pure forward GVC participation as % of GVC-related trade</t>
  </si>
  <si>
    <t>Chart IV.5: India’s merchandise trade performance</t>
  </si>
  <si>
    <t xml:space="preserve">Chart IV.6: Composition of merchandise exports across various classifications </t>
  </si>
  <si>
    <t>Source: Data on Bilateral Exchange Rate from BIS  data portal and own calculations
https://data.bis.org/topics/XRU/data
Note: Exchange Rate volatility has been calculated using the Coefficient of Variation</t>
  </si>
  <si>
    <t xml:space="preserve">Share of Physical FDI in total FDI </t>
  </si>
  <si>
    <t xml:space="preserve">Share of Digital FDI in total FDI </t>
  </si>
  <si>
    <t>Chart IV.26b: Net Equity inflows among emerging market peers during FY24</t>
  </si>
  <si>
    <t xml:space="preserve">Chart IV.14:Remarkable growth of GCCs in India </t>
  </si>
  <si>
    <t>Chart IV.13: Remarkable performance of India’s Services Trade in the last ten years</t>
  </si>
  <si>
    <t>Chart IV.10: Rising domestic production, domestic demand and exports of smartphones</t>
  </si>
  <si>
    <t>Chart IV.7: Trend in India’s exports and imports of toys</t>
  </si>
  <si>
    <t>2024 P</t>
  </si>
  <si>
    <t>2022 R</t>
  </si>
  <si>
    <t>Source: ‘External Debt of India-Quarterly and India’s External Debt-US Dollars (End March)’, Statistics, External Sector, External Debt-RBI
https://cimsdbie.rbi.org.in/BOE/OpenDocument/2311211739/OpenDocument/opendoc/openDocument.jsp?logonSuccessful=true&amp;shareId=5
Note: R-Revised, PR-Partially Revised, P-Provisional; ED–External Debt, FER-Foreign Exchange Reserves, TED–Total External Debt</t>
  </si>
  <si>
    <t>Chart IV.38: Stable India’s external debt position and vulnerability indicators</t>
  </si>
  <si>
    <t>Chart IV.1: Growth in Global Merchandise Trade: Actual and Forecast</t>
  </si>
  <si>
    <t xml:space="preserve">Chart IV.2: Rising trade openness indicator </t>
  </si>
  <si>
    <t>Chart IV.3: India’s rising share in global goods and services exports</t>
  </si>
  <si>
    <t>Chart IV.4: India’s Overall Trade Performance in last 10 years</t>
  </si>
  <si>
    <t>Chart IV.11: India’s export destination</t>
  </si>
  <si>
    <t xml:space="preserve">Chart IV.12: Composition of merchandise imports across various classifications </t>
  </si>
  <si>
    <t>Chart IV.15: Rising share of GVC-related trade in gross trade</t>
  </si>
  <si>
    <t>Chart IV.16: Share of different manufacturing sub-sectors in GVC-related trade</t>
  </si>
  <si>
    <t xml:space="preserve">Chart IV.17: Share of different services sub-sectors in GVC-related trade </t>
  </si>
  <si>
    <t xml:space="preserve">Chart IV.18: Rise in the share of pure backward GVC participation </t>
  </si>
  <si>
    <t>Chart IV.19: Decline in dwell time for India</t>
  </si>
  <si>
    <t>Chart  IV.20: Improvement in CAD during Apr-Dec FY24</t>
  </si>
  <si>
    <t>Chart  IV.21: Current account balance as a percentage of GDP: India vs select countries</t>
  </si>
  <si>
    <t>Chart IV.22: India emerged as the top remittance recipient in the World in 2023</t>
  </si>
  <si>
    <t>Chart IV.23: Higher remittances offsetting the goods trade deficit and stabilising CAD</t>
  </si>
  <si>
    <t>Chart IV.24: Association between gross remittances and crude oil price of Indian Basket</t>
  </si>
  <si>
    <t>Chart IV.25: Positive association of INR/USD and Remittances</t>
  </si>
  <si>
    <t>Chart IV.26a: Net FPI inflows into India</t>
  </si>
  <si>
    <t>Chart IV.29b: Global capital flows in tech Start-ups</t>
  </si>
  <si>
    <t>Chart IV.30a: Investment intention as a predictor of future FDI Inflows</t>
  </si>
  <si>
    <t>Chart IV.31: India witnessed the most significant increase in foreign exchange reserves holdings in FY24</t>
  </si>
  <si>
    <t>Chart IV.32: Adequacy of India’s Forex Reserves (as a percentage of Annual Imports): A Cross-country perspective</t>
  </si>
  <si>
    <t xml:space="preserve">Chart IV.33: Volatility of Rupee/USD exchange rate </t>
  </si>
  <si>
    <t xml:space="preserve">Chart IV.34: Rupee/USD exchange rate volatility and that of other countries w.r.t USD in FY24 </t>
  </si>
  <si>
    <t>Chart IV.35: Trends in net purchase (+) and sale (-) of foreign currencies by RBI during FY24</t>
  </si>
  <si>
    <t>Chart IV.36: Movement of Index of 40-Currency NEER and REER (Trade-based weight) (Base Year 2015-16 = 100)</t>
  </si>
  <si>
    <t>Chart IV.37a: Net IIP and as a percentage of GDP</t>
  </si>
  <si>
    <t>Chart IV.37b: Asset Liabilities Ratio (in per cent)</t>
  </si>
  <si>
    <t>Table IV.3: India’s Key External Debt Indicators: A snapshot of stability</t>
  </si>
  <si>
    <t>(Per cent, unless indicated otherwise)</t>
  </si>
  <si>
    <t>End-March</t>
  </si>
  <si>
    <t>External Debt (USD billion)</t>
  </si>
  <si>
    <t>External Debt to GDP</t>
  </si>
  <si>
    <t>Debt Service Ratio</t>
  </si>
  <si>
    <t>Foreign Exchange Reserves to Total Debt</t>
  </si>
  <si>
    <t>Concessional Debt to Total Debt</t>
  </si>
  <si>
    <t>Short-Term Debt to Foreign Exchange Reserves</t>
  </si>
  <si>
    <t>Short-Term Debt (original maturity) to Total Debt</t>
  </si>
  <si>
    <t>2023PR</t>
  </si>
  <si>
    <t>Source: Ministry of Finance (https://dea.gov.in/external-debt)
R: Revised, PR: Partially Revised; P: Provisional</t>
  </si>
  <si>
    <t>Table IV.2: Resilient Performance of Service Trade (Values in USD billion)</t>
  </si>
  <si>
    <t>Source: Statistics, India’s Overall Balance of Payments-US Dollars, RBI
Note: P stands for Provisional</t>
  </si>
  <si>
    <t>Table IV.1: Key aspects of India’s trade (Calendar year-wise)</t>
  </si>
  <si>
    <t>Export performance (in per cent)</t>
  </si>
  <si>
    <t>Share in World Merchandise Exports</t>
  </si>
  <si>
    <t>Share in World Commercial Services Exports</t>
  </si>
  <si>
    <t>Share in World Merchandise Plus Services Exports</t>
  </si>
  <si>
    <t>Import Performance (in per cent)</t>
  </si>
  <si>
    <t>Share in World Merchandise Imports</t>
  </si>
  <si>
    <t>Share in World Commercial Services Imports</t>
  </si>
  <si>
    <t>Share in World Merchandise Plus Services Imports</t>
  </si>
  <si>
    <t>India’s rank in world trade</t>
  </si>
  <si>
    <t>Source: DGFT, Monthly Bulletin on Foreign Trade Statistics, April 2024 (based on data up to March 2024)</t>
  </si>
  <si>
    <t>Net trade balance</t>
  </si>
  <si>
    <t>Net services</t>
  </si>
  <si>
    <t>Net transfers</t>
  </si>
  <si>
    <t>Net income</t>
  </si>
  <si>
    <t>Ukraine</t>
  </si>
  <si>
    <t>Chart IV.29: Share of Physical and Digital FDI in total FDI</t>
  </si>
  <si>
    <t>Chart IV.28: Trend in FDI equity inflows to both Industry and Services</t>
  </si>
  <si>
    <t>Share of Industry FDI in GDP</t>
  </si>
  <si>
    <t>Share of Services FDI in GDP</t>
  </si>
  <si>
    <t xml:space="preserve">Source: ‘International Investment Position of India’, Statistics, External Sector, International Finance, RBI
(https://cimsdbie.rbi.org.in/BOE/OpenDocument/2311211739/OpenDocument/opendoc/openDocument.jsp?logonSuccessful=true&amp;shareId=3) </t>
  </si>
  <si>
    <t>Medium-tech manufacturing (RHS)</t>
  </si>
  <si>
    <t>Source: Balance of Payments statistcs, RBI</t>
  </si>
  <si>
    <t>Trade Balance</t>
  </si>
  <si>
    <t>Per cent change in volume of global merchandise trade</t>
  </si>
  <si>
    <t>USD trillion</t>
  </si>
  <si>
    <t xml:space="preserve">Per cent </t>
  </si>
  <si>
    <t>Per cent</t>
  </si>
  <si>
    <t>Per cent of GDP</t>
  </si>
  <si>
    <t>Source: World Bank database, MoSPI for India</t>
  </si>
  <si>
    <t>Note: Data for World is as of 2022, and for India is as of 2023</t>
  </si>
  <si>
    <t>USD billion</t>
  </si>
  <si>
    <t>Share in merchandise exports (Per cent)</t>
  </si>
  <si>
    <t>Share in global exports (Per cent)</t>
  </si>
  <si>
    <t>USD million</t>
  </si>
  <si>
    <t xml:space="preserve">Defence Exports </t>
  </si>
  <si>
    <t>Share in merchandise imports (Per cent)</t>
  </si>
  <si>
    <t>Per cent of Gross trade</t>
  </si>
  <si>
    <t>Number of Days</t>
  </si>
  <si>
    <t>USD/bbl</t>
  </si>
  <si>
    <t>INR/USD</t>
  </si>
  <si>
    <t>Net equity inflows</t>
  </si>
  <si>
    <t xml:space="preserve">Chart IV.27a:  Moderation in net FDI inflows in FY24 owing to a rise in repatriation </t>
  </si>
  <si>
    <t>Source: RBI Balance of Payments statistics</t>
  </si>
  <si>
    <t xml:space="preserve">FY17 </t>
  </si>
  <si>
    <t>Gross FDI inflow</t>
  </si>
  <si>
    <t>FDI inflow excl. repatriation</t>
  </si>
  <si>
    <t>Net FDI inflow (after outward FDI)</t>
  </si>
  <si>
    <t>Chart IV.27b: Decline in net FDI inflows as per cent of GDP</t>
  </si>
  <si>
    <t>Source: RBI Balance of Payments Statistics, MoSPI</t>
  </si>
  <si>
    <t>Share in total FDI (Per cent)</t>
  </si>
  <si>
    <t>Index</t>
  </si>
  <si>
    <t>Change in foreign excahnge reserves (USD billion)</t>
  </si>
  <si>
    <t>Number of months of annual imports</t>
  </si>
  <si>
    <t xml:space="preserve">Number </t>
  </si>
  <si>
    <t>Coefficient of Variation of INR/USD</t>
  </si>
  <si>
    <t>Net purchanse/sale of foreign currencies by RBI</t>
  </si>
  <si>
    <t>Apr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</si>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</sst>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0.0"/>
    <numFmt numFmtId="165" formatCode="#,###,###;\-#,###,###;0"/>
    <numFmt numFmtId="166" formatCode="#,##0.0"/>
    <numFmt numFmtId="167" formatCode="#,###;\-#,###;0"/>
    <numFmt numFmtId="168" formatCode="0.000"/>
    <numFmt numFmtId="169" formatCode="mmmm"/>
    <numFmt numFmtId="170" formatCode="#,###.0;\-#,###.0"/>
    <numFmt numFmtId="171" formatCode="0.0;\-0.0"/>
    <numFmt numFmtId="172" formatCode="0.0%"/>
    <numFmt numFmtId="173" formatCode="###,###,###;\-###,###,###;0"/>
    <numFmt numFmtId="174" formatCode="_ * #,##0.0_ ;_ * \-#,##0.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Lucida Sans Unicode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8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9" fontId="15" fillId="0" borderId="0" applyFont="0" applyFill="0" applyBorder="0" applyAlignment="0" applyProtection="0"/>
    <xf numFmtId="0" fontId="20" fillId="0" borderId="0"/>
    <xf numFmtId="0" fontId="21" fillId="0" borderId="0">
      <alignment horizontal="center"/>
    </xf>
    <xf numFmtId="43" fontId="15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7" fillId="0" borderId="0" xfId="0" applyFont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2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168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center"/>
    </xf>
    <xf numFmtId="169" fontId="3" fillId="0" borderId="1" xfId="4" applyNumberFormat="1" applyFont="1" applyBorder="1" applyAlignment="1">
      <alignment horizontal="left" vertical="center"/>
    </xf>
    <xf numFmtId="170" fontId="2" fillId="0" borderId="1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49" fontId="11" fillId="0" borderId="1" xfId="4" applyNumberFormat="1" applyFont="1" applyBorder="1" applyAlignment="1">
      <alignment horizontal="center" vertical="center"/>
    </xf>
    <xf numFmtId="0" fontId="3" fillId="0" borderId="1" xfId="5" applyFont="1" applyBorder="1" applyAlignment="1">
      <alignment vertical="top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/>
    </xf>
    <xf numFmtId="164" fontId="3" fillId="0" borderId="1" xfId="5" applyNumberFormat="1" applyFont="1" applyBorder="1" applyAlignment="1">
      <alignment horizontal="center"/>
    </xf>
    <xf numFmtId="0" fontId="3" fillId="0" borderId="1" xfId="5" applyFont="1" applyBorder="1" applyAlignment="1">
      <alignment horizontal="left" vertical="center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1" fillId="0" borderId="0" xfId="0" applyNumberFormat="1" applyFont="1"/>
    <xf numFmtId="172" fontId="1" fillId="0" borderId="0" xfId="6" applyNumberFormat="1" applyFont="1"/>
    <xf numFmtId="172" fontId="0" fillId="0" borderId="0" xfId="6" applyNumberFormat="1" applyFont="1"/>
    <xf numFmtId="165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center"/>
    </xf>
    <xf numFmtId="0" fontId="17" fillId="0" borderId="19" xfId="0" applyFont="1" applyBorder="1" applyAlignment="1">
      <alignment horizontal="justify" vertical="center" wrapText="1"/>
    </xf>
    <xf numFmtId="0" fontId="17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horizontal="justify" vertical="center"/>
    </xf>
    <xf numFmtId="0" fontId="3" fillId="0" borderId="2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 indent="1"/>
    </xf>
    <xf numFmtId="0" fontId="17" fillId="0" borderId="21" xfId="0" applyFont="1" applyBorder="1" applyAlignment="1">
      <alignment horizontal="justify" vertical="center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inden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justify" wrapText="1"/>
    </xf>
    <xf numFmtId="0" fontId="17" fillId="0" borderId="2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justify" wrapText="1"/>
    </xf>
    <xf numFmtId="0" fontId="3" fillId="0" borderId="21" xfId="0" applyFont="1" applyBorder="1" applyAlignment="1">
      <alignment horizontal="justify" wrapText="1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73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left" vertical="center"/>
    </xf>
    <xf numFmtId="171" fontId="3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/>
    </xf>
    <xf numFmtId="164" fontId="3" fillId="0" borderId="1" xfId="5" applyNumberFormat="1" applyFont="1" applyBorder="1" applyAlignment="1">
      <alignment horizontal="center" vertical="center"/>
    </xf>
    <xf numFmtId="174" fontId="1" fillId="0" borderId="1" xfId="9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right" wrapText="1"/>
    </xf>
    <xf numFmtId="164" fontId="3" fillId="0" borderId="22" xfId="0" applyNumberFormat="1" applyFont="1" applyBorder="1" applyAlignment="1">
      <alignment horizontal="right" wrapText="1"/>
    </xf>
    <xf numFmtId="0" fontId="3" fillId="0" borderId="20" xfId="0" applyFont="1" applyBorder="1" applyAlignment="1">
      <alignment horizontal="right" inden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1" xfId="3" applyFont="1" applyBorder="1" applyAlignment="1">
      <alignment horizontal="left" wrapText="1"/>
    </xf>
    <xf numFmtId="0" fontId="17" fillId="0" borderId="16" xfId="0" applyFont="1" applyBorder="1" applyAlignment="1">
      <alignment horizontal="justify" wrapText="1"/>
    </xf>
    <xf numFmtId="0" fontId="17" fillId="0" borderId="17" xfId="0" applyFont="1" applyBorder="1" applyAlignment="1">
      <alignment horizontal="justify" wrapText="1"/>
    </xf>
    <xf numFmtId="0" fontId="17" fillId="0" borderId="18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9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 indent="1"/>
    </xf>
    <xf numFmtId="0" fontId="3" fillId="0" borderId="17" xfId="0" applyFont="1" applyBorder="1" applyAlignment="1">
      <alignment horizontal="right" vertical="center" indent="1"/>
    </xf>
    <xf numFmtId="0" fontId="3" fillId="0" borderId="18" xfId="0" applyFont="1" applyBorder="1" applyAlignment="1">
      <alignment horizontal="right" vertical="center" indent="1"/>
    </xf>
  </cellXfs>
  <cellStyles count="10">
    <cellStyle name="Comma" xfId="9" builtinId="3"/>
    <cellStyle name="Normal" xfId="0" builtinId="0"/>
    <cellStyle name="Normal 2" xfId="7" xr:uid="{5703B097-7B28-476A-A863-0BC62F6C811B}"/>
    <cellStyle name="Normal 38 2" xfId="2" xr:uid="{F32F40C2-7639-4785-8149-EC3A9FE91594}"/>
    <cellStyle name="Normal 4" xfId="1" xr:uid="{B8AEC24F-2F35-417B-809E-45DAA5FEE410}"/>
    <cellStyle name="Normal 50" xfId="5" xr:uid="{C1084C41-2D39-42AE-BBEC-6C86198CAC76}"/>
    <cellStyle name="Normal 7" xfId="4" xr:uid="{25545F72-A974-4475-9163-E642A0D52CE9}"/>
    <cellStyle name="Normal 8" xfId="3" xr:uid="{56E002DC-5FA8-43EF-838D-6900920E21F7}"/>
    <cellStyle name="Percent" xfId="6" builtinId="5"/>
    <cellStyle name="pvtColumn" xfId="8" xr:uid="{6EF5539A-A971-484A-8D84-F3CF3DB8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7030A0">
                    <a:tint val="66000"/>
                    <a:satMod val="160000"/>
                  </a:srgbClr>
                </a:gs>
                <a:gs pos="50000">
                  <a:srgbClr val="7030A0">
                    <a:tint val="44500"/>
                    <a:satMod val="160000"/>
                  </a:srgbClr>
                </a:gs>
                <a:gs pos="100000">
                  <a:srgbClr val="7030A0">
                    <a:tint val="23500"/>
                    <a:satMod val="160000"/>
                  </a:srgbClr>
                </a:gs>
              </a:gsLst>
              <a:lin ang="18900000" scaled="1"/>
              <a:tileRect/>
            </a:gradFill>
            <a:ln>
              <a:solidFill>
                <a:srgbClr val="7030A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IV.35'!$A$4:$A$15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'Chart IV.35'!$B$4:$B$15</c:f>
              <c:numCache>
                <c:formatCode>#,###.0;\-#,###.0</c:formatCode>
                <c:ptCount val="12"/>
                <c:pt idx="0">
                  <c:v>7.7</c:v>
                </c:pt>
                <c:pt idx="1">
                  <c:v>7.4</c:v>
                </c:pt>
                <c:pt idx="2">
                  <c:v>4.5</c:v>
                </c:pt>
                <c:pt idx="3">
                  <c:v>3.5</c:v>
                </c:pt>
                <c:pt idx="4">
                  <c:v>-3.9</c:v>
                </c:pt>
                <c:pt idx="5">
                  <c:v>-1.5</c:v>
                </c:pt>
                <c:pt idx="6">
                  <c:v>-0.3</c:v>
                </c:pt>
                <c:pt idx="7">
                  <c:v>-1.9</c:v>
                </c:pt>
                <c:pt idx="8">
                  <c:v>2.1</c:v>
                </c:pt>
                <c:pt idx="9">
                  <c:v>2</c:v>
                </c:pt>
                <c:pt idx="10">
                  <c:v>8.6</c:v>
                </c:pt>
                <c:pt idx="11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E-4974-9C69-DF92782278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9"/>
        <c:overlap val="-27"/>
        <c:axId val="1077636848"/>
        <c:axId val="1077640208"/>
      </c:barChart>
      <c:catAx>
        <c:axId val="10776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77640208"/>
        <c:crosses val="autoZero"/>
        <c:auto val="1"/>
        <c:lblAlgn val="ctr"/>
        <c:lblOffset val="100"/>
        <c:noMultiLvlLbl val="0"/>
      </c:catAx>
      <c:valAx>
        <c:axId val="107764020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USD billion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#.0;\-#,###.0" sourceLinked="1"/>
        <c:majorTickMark val="none"/>
        <c:minorTickMark val="none"/>
        <c:tickLblPos val="nextTo"/>
        <c:crossAx val="107763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152889</xdr:colOff>
      <xdr:row>11</xdr:row>
      <xdr:rowOff>23317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B12CB8-CCD4-4F24-E98B-DD8282DA8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9300" y="349250"/>
          <a:ext cx="5639289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508000</xdr:colOff>
      <xdr:row>0</xdr:row>
      <xdr:rowOff>273050</xdr:rowOff>
    </xdr:from>
    <xdr:to>
      <xdr:col>13</xdr:col>
      <xdr:colOff>453607</xdr:colOff>
      <xdr:row>12</xdr:row>
      <xdr:rowOff>81227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2CE081-6DB2-F6A5-A41D-40222DC30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0300" y="273050"/>
          <a:ext cx="5432007" cy="232277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256530</xdr:colOff>
      <xdr:row>14</xdr:row>
      <xdr:rowOff>54053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631A5-5D16-9B0F-3F2F-D140B78D1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500" y="177800"/>
          <a:ext cx="5742930" cy="236545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165082</xdr:colOff>
      <xdr:row>13</xdr:row>
      <xdr:rowOff>150317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91FB4-B5C3-A8FF-679F-64140EFF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5550" y="393700"/>
          <a:ext cx="5651482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140696</xdr:colOff>
      <xdr:row>12</xdr:row>
      <xdr:rowOff>143967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12C431-E9D6-49C9-FFFE-744A91619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361950"/>
          <a:ext cx="5627096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736600</xdr:colOff>
      <xdr:row>2</xdr:row>
      <xdr:rowOff>82550</xdr:rowOff>
    </xdr:from>
    <xdr:to>
      <xdr:col>12</xdr:col>
      <xdr:colOff>97260</xdr:colOff>
      <xdr:row>12</xdr:row>
      <xdr:rowOff>302210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7F4444-B522-2602-AA0B-2F19AE3D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450850"/>
          <a:ext cx="5602710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61441</xdr:colOff>
      <xdr:row>16</xdr:row>
      <xdr:rowOff>41860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77BE37-554D-D9A4-0AD1-145207656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5200" y="762000"/>
          <a:ext cx="5547841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13</xdr:col>
      <xdr:colOff>591786</xdr:colOff>
      <xdr:row>13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92C6AA-1799-9E85-E121-C92F88D0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355600"/>
          <a:ext cx="5468586" cy="24384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128503</xdr:colOff>
      <xdr:row>12</xdr:row>
      <xdr:rowOff>67260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65D079-A5F5-3B5D-C3DC-A35653409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6550" y="355600"/>
          <a:ext cx="5614903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567400</xdr:colOff>
      <xdr:row>14</xdr:row>
      <xdr:rowOff>22810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3DB741-527B-271F-16F7-A26B7A38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2850" y="368300"/>
          <a:ext cx="5444200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12</xdr:col>
      <xdr:colOff>323592</xdr:colOff>
      <xdr:row>16</xdr:row>
      <xdr:rowOff>120650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2DE902-1820-1B1E-6243-8EB6378AF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500" y="355600"/>
          <a:ext cx="5809992" cy="26098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177275</xdr:colOff>
      <xdr:row>13</xdr:row>
      <xdr:rowOff>148022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ABDBBD-53B7-E401-74B0-339D906D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4450" y="565150"/>
          <a:ext cx="5663675" cy="2243522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16</xdr:col>
      <xdr:colOff>37055</xdr:colOff>
      <xdr:row>13</xdr:row>
      <xdr:rowOff>450850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9A1123-317D-90FE-A3D4-B9B5F293A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7950" y="368300"/>
          <a:ext cx="5523455" cy="26352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378460</xdr:colOff>
      <xdr:row>13</xdr:row>
      <xdr:rowOff>114752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F96DED-CC08-BA6A-1C60-38BEF5EA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558800"/>
          <a:ext cx="5864860" cy="2280102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12</xdr:col>
      <xdr:colOff>207758</xdr:colOff>
      <xdr:row>13</xdr:row>
      <xdr:rowOff>373100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A55781-346B-5E5C-D56B-1F2119C0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8850" y="336550"/>
          <a:ext cx="5694158" cy="26337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183371</xdr:colOff>
      <xdr:row>13</xdr:row>
      <xdr:rowOff>137110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E71363-B43F-515B-874D-E429E6A0C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6200" y="361950"/>
          <a:ext cx="5669771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512531</xdr:colOff>
      <xdr:row>14</xdr:row>
      <xdr:rowOff>23824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DB7EE-4447-E003-2187-0054AC9A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533400"/>
          <a:ext cx="5389331" cy="232887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603979</xdr:colOff>
      <xdr:row>13</xdr:row>
      <xdr:rowOff>130760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F85AF5-B23B-5A5D-A545-3EE8FE310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450" y="368300"/>
          <a:ext cx="5480779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10</xdr:col>
      <xdr:colOff>158750</xdr:colOff>
      <xdr:row>15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ED117F-CE9E-2ECF-3548-C176D94FA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0350" y="349250"/>
          <a:ext cx="3206750" cy="25400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9</xdr:col>
      <xdr:colOff>165100</xdr:colOff>
      <xdr:row>13</xdr:row>
      <xdr:rowOff>7816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64CAC-E1AA-150C-AF9B-4F1CE66E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850" y="361950"/>
          <a:ext cx="3213100" cy="225571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10</xdr:col>
      <xdr:colOff>359907</xdr:colOff>
      <xdr:row>13</xdr:row>
      <xdr:rowOff>156667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D92B0-28DE-DD1C-A54B-77B203AE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5700" y="558800"/>
          <a:ext cx="2798307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9</xdr:col>
      <xdr:colOff>286748</xdr:colOff>
      <xdr:row>14</xdr:row>
      <xdr:rowOff>23570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1FFBA-60A1-6244-D79C-CFF8F6DB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2650" y="177800"/>
          <a:ext cx="2725148" cy="233497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242296</xdr:colOff>
      <xdr:row>13</xdr:row>
      <xdr:rowOff>175717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AC289C-3951-E8D3-1930-F17E38DC3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355600"/>
          <a:ext cx="5627096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189468</xdr:colOff>
      <xdr:row>13</xdr:row>
      <xdr:rowOff>16967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D1AE0B-EDFD-D764-F644-6D84F19A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850" y="374650"/>
          <a:ext cx="5675868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</xdr:colOff>
      <xdr:row>0</xdr:row>
      <xdr:rowOff>196850</xdr:rowOff>
    </xdr:from>
    <xdr:to>
      <xdr:col>9</xdr:col>
      <xdr:colOff>552450</xdr:colOff>
      <xdr:row>12</xdr:row>
      <xdr:rowOff>62431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136DCC-D6E2-B690-58F6-89FB22383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950" y="196850"/>
          <a:ext cx="3454400" cy="231668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10</xdr:col>
      <xdr:colOff>95250</xdr:colOff>
      <xdr:row>13</xdr:row>
      <xdr:rowOff>164031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80825D-0FF8-B47B-8F9B-5D2D603D6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0" y="355600"/>
          <a:ext cx="3143250" cy="231668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9</xdr:col>
      <xdr:colOff>127000</xdr:colOff>
      <xdr:row>12</xdr:row>
      <xdr:rowOff>88845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CF180A-A313-F8AD-D769-F8324EA4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50" y="336550"/>
          <a:ext cx="3175000" cy="229229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475741</xdr:colOff>
      <xdr:row>13</xdr:row>
      <xdr:rowOff>157427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B93D17-BC8C-34BA-374A-E40C03C8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3650" y="330200"/>
          <a:ext cx="2914141" cy="232277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12</xdr:col>
      <xdr:colOff>177275</xdr:colOff>
      <xdr:row>13</xdr:row>
      <xdr:rowOff>5027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65A259-2B16-0426-818C-81D8C4EE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81000"/>
          <a:ext cx="5663675" cy="232277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171178</xdr:colOff>
      <xdr:row>13</xdr:row>
      <xdr:rowOff>111963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EAEB4F-6FA8-F17F-6B93-F475BB009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9700" y="546100"/>
          <a:ext cx="5657578" cy="234716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12</xdr:col>
      <xdr:colOff>158985</xdr:colOff>
      <xdr:row>17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2EF34F-A401-FDB2-5824-ADF11A35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0" y="533400"/>
          <a:ext cx="5645385" cy="259715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152889</xdr:colOff>
      <xdr:row>12</xdr:row>
      <xdr:rowOff>150317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8A3242-597D-1BC2-4216-CDE6E3E0F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650" y="533400"/>
          <a:ext cx="5639289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82550</xdr:rowOff>
    </xdr:from>
    <xdr:to>
      <xdr:col>12</xdr:col>
      <xdr:colOff>123826</xdr:colOff>
      <xdr:row>14</xdr:row>
      <xdr:rowOff>92100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AD4E36-FA31-4716-812E-197F44DC9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280916</xdr:colOff>
      <xdr:row>13</xdr:row>
      <xdr:rowOff>753060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AB1EF3-A177-288E-3E03-61AAB3F79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742950"/>
          <a:ext cx="5767316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98020</xdr:colOff>
      <xdr:row>13</xdr:row>
      <xdr:rowOff>128212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DD8024-7477-386E-6FF9-4D241191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508000"/>
          <a:ext cx="5584420" cy="2261812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8</xdr:col>
      <xdr:colOff>359907</xdr:colOff>
      <xdr:row>10</xdr:row>
      <xdr:rowOff>36764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27AC23-3354-C879-DA05-9901B6A0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0" y="355600"/>
          <a:ext cx="2798307" cy="217036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7</xdr:col>
      <xdr:colOff>359907</xdr:colOff>
      <xdr:row>13</xdr:row>
      <xdr:rowOff>79706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9F7F8C-69D9-B6C5-1DE8-68BB54FB1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9700" y="730250"/>
          <a:ext cx="2798307" cy="235935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209550</xdr:rowOff>
    </xdr:from>
    <xdr:to>
      <xdr:col>15</xdr:col>
      <xdr:colOff>165082</xdr:colOff>
      <xdr:row>13</xdr:row>
      <xdr:rowOff>740867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C25BAA-B01A-870A-2854-EB2A22059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3200" y="387350"/>
          <a:ext cx="5651482" cy="266491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104117</xdr:colOff>
      <xdr:row>13</xdr:row>
      <xdr:rowOff>207467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549878-DEA5-FBAF-8ADC-C7626146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4150" y="406400"/>
          <a:ext cx="5590517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171178</xdr:colOff>
      <xdr:row>14</xdr:row>
      <xdr:rowOff>23317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A7EEF1-E072-2852-A224-994196053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50" y="342900"/>
          <a:ext cx="5657578" cy="234106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18765</xdr:colOff>
      <xdr:row>14</xdr:row>
      <xdr:rowOff>10110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94FB12-F08D-845E-90AB-88AEF3B0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393700"/>
          <a:ext cx="5505165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12</xdr:col>
      <xdr:colOff>61441</xdr:colOff>
      <xdr:row>12</xdr:row>
      <xdr:rowOff>10110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1DC402-DB50-D5E0-9653-6167BC30D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100" y="215900"/>
          <a:ext cx="5547841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165082</xdr:colOff>
      <xdr:row>13</xdr:row>
      <xdr:rowOff>73610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811DD6-8715-D5B2-712A-082B0C04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177800"/>
          <a:ext cx="5651482" cy="235326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gha\Downloads\all%20Graphs.xlsx" TargetMode="External"/><Relationship Id="rId1" Type="http://schemas.openxmlformats.org/officeDocument/2006/relationships/externalLinkPath" Target="file:///C:\Users\megha\Downloads\all%20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ECD Table"/>
      <sheetName val="IV.16"/>
      <sheetName val="IV.17"/>
      <sheetName val="Remittance"/>
      <sheetName val="IV.18"/>
      <sheetName val="IV.19"/>
      <sheetName val="IV.20"/>
      <sheetName val="IV.21a"/>
      <sheetName val="IV.26"/>
      <sheetName val="IV.27"/>
      <sheetName val="IV.28"/>
      <sheetName val="IV.28a"/>
      <sheetName val="IV.28b"/>
      <sheetName val="IV.29"/>
      <sheetName val="IV.30"/>
      <sheetName val="IV.31"/>
      <sheetName val="IIP(Rs.)"/>
      <sheetName val="IV.32a&amp;b"/>
      <sheetName val="IV.33"/>
      <sheetName val="IV.34"/>
      <sheetName val="BoP($)"/>
      <sheetName val="BoPQ3II($)"/>
    </sheetNames>
    <sheetDataSet>
      <sheetData sheetId="0">
        <row r="33">
          <cell r="C33">
            <v>-1.25627</v>
          </cell>
        </row>
        <row r="48">
          <cell r="C48">
            <v>-2.772338</v>
          </cell>
        </row>
        <row r="49">
          <cell r="C49">
            <v>1.9749239999999999</v>
          </cell>
        </row>
        <row r="50">
          <cell r="C50">
            <v>-1.5939719999999999</v>
          </cell>
        </row>
        <row r="51">
          <cell r="C51">
            <v>1.4296489999999999</v>
          </cell>
        </row>
        <row r="53">
          <cell r="C53">
            <v>-1.3983030000000001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F80C-D002-4211-9EB1-6BD6DA7DE567}">
  <dimension ref="A1:C10"/>
  <sheetViews>
    <sheetView workbookViewId="0">
      <selection activeCell="D11" sqref="D11"/>
    </sheetView>
  </sheetViews>
  <sheetFormatPr defaultRowHeight="14" x14ac:dyDescent="0.3"/>
  <cols>
    <col min="1" max="1" width="8.7265625" style="1"/>
    <col min="2" max="2" width="22.81640625" style="1" customWidth="1"/>
    <col min="3" max="3" width="25" style="1" customWidth="1"/>
    <col min="4" max="16384" width="8.7265625" style="1"/>
  </cols>
  <sheetData>
    <row r="1" spans="1:3" ht="27.5" customHeight="1" x14ac:dyDescent="0.3">
      <c r="A1" s="104" t="s">
        <v>231</v>
      </c>
      <c r="B1" s="104"/>
      <c r="C1" s="104"/>
    </row>
    <row r="2" spans="1:3" ht="16" customHeight="1" x14ac:dyDescent="0.3">
      <c r="A2" s="93"/>
      <c r="B2" s="83" t="s">
        <v>298</v>
      </c>
      <c r="C2" s="83" t="s">
        <v>299</v>
      </c>
    </row>
    <row r="3" spans="1:3" ht="30" customHeight="1" x14ac:dyDescent="0.3">
      <c r="A3" s="8"/>
      <c r="B3" s="2" t="s">
        <v>35</v>
      </c>
      <c r="C3" s="2" t="s">
        <v>297</v>
      </c>
    </row>
    <row r="4" spans="1:3" x14ac:dyDescent="0.3">
      <c r="A4" s="4">
        <v>2020</v>
      </c>
      <c r="B4" s="6">
        <v>35.532735000000002</v>
      </c>
      <c r="C4" s="9">
        <v>-5</v>
      </c>
    </row>
    <row r="5" spans="1:3" x14ac:dyDescent="0.3">
      <c r="A5" s="4">
        <v>2021</v>
      </c>
      <c r="B5" s="6">
        <v>44.913332000000004</v>
      </c>
      <c r="C5" s="9">
        <v>9.6</v>
      </c>
    </row>
    <row r="6" spans="1:3" x14ac:dyDescent="0.3">
      <c r="A6" s="4">
        <v>2022</v>
      </c>
      <c r="B6" s="6">
        <v>50.617536000000001</v>
      </c>
      <c r="C6" s="9">
        <v>3</v>
      </c>
    </row>
    <row r="7" spans="1:3" x14ac:dyDescent="0.3">
      <c r="A7" s="4">
        <v>2023</v>
      </c>
      <c r="B7" s="6">
        <v>48.018267000000002</v>
      </c>
      <c r="C7" s="9">
        <v>-1.2</v>
      </c>
    </row>
    <row r="8" spans="1:3" x14ac:dyDescent="0.3">
      <c r="A8" s="10">
        <v>2024</v>
      </c>
      <c r="B8" s="8"/>
      <c r="C8" s="9">
        <v>2.6</v>
      </c>
    </row>
    <row r="9" spans="1:3" x14ac:dyDescent="0.3">
      <c r="A9" s="10">
        <v>2025</v>
      </c>
      <c r="B9" s="8"/>
      <c r="C9" s="9">
        <v>3.3</v>
      </c>
    </row>
    <row r="10" spans="1:3" ht="38.5" customHeight="1" x14ac:dyDescent="0.3">
      <c r="A10" s="103" t="s">
        <v>36</v>
      </c>
      <c r="B10" s="103"/>
      <c r="C10" s="103"/>
    </row>
  </sheetData>
  <mergeCells count="2">
    <mergeCell ref="A10:C10"/>
    <mergeCell ref="A1:C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535F-6B6A-4CEB-8886-150FC47D543F}">
  <dimension ref="A1:D14"/>
  <sheetViews>
    <sheetView workbookViewId="0">
      <selection activeCell="I14" sqref="I14"/>
    </sheetView>
  </sheetViews>
  <sheetFormatPr defaultRowHeight="14" x14ac:dyDescent="0.3"/>
  <cols>
    <col min="1" max="1" width="8.7265625" style="1"/>
    <col min="2" max="2" width="13.1796875" style="1" customWidth="1"/>
    <col min="3" max="3" width="8.7265625" style="1"/>
    <col min="4" max="4" width="14.6328125" style="1" customWidth="1"/>
    <col min="5" max="16384" width="8.7265625" style="1"/>
  </cols>
  <sheetData>
    <row r="1" spans="1:4" ht="26.5" customHeight="1" x14ac:dyDescent="0.3">
      <c r="A1" s="127" t="s">
        <v>225</v>
      </c>
      <c r="B1" s="120"/>
      <c r="C1" s="120"/>
      <c r="D1" s="121"/>
    </row>
    <row r="2" spans="1:4" ht="17.5" customHeight="1" x14ac:dyDescent="0.3">
      <c r="A2" s="95"/>
      <c r="B2" s="128" t="s">
        <v>304</v>
      </c>
      <c r="C2" s="124"/>
      <c r="D2" s="125"/>
    </row>
    <row r="3" spans="1:4" ht="28" x14ac:dyDescent="0.3">
      <c r="A3" s="8"/>
      <c r="B3" s="12" t="s">
        <v>57</v>
      </c>
      <c r="C3" s="12" t="s">
        <v>58</v>
      </c>
      <c r="D3" s="21" t="s">
        <v>146</v>
      </c>
    </row>
    <row r="4" spans="1:4" x14ac:dyDescent="0.3">
      <c r="A4" s="8" t="s">
        <v>25</v>
      </c>
      <c r="B4" s="9">
        <v>3</v>
      </c>
      <c r="C4" s="9">
        <v>12</v>
      </c>
      <c r="D4" s="9"/>
    </row>
    <row r="5" spans="1:4" x14ac:dyDescent="0.3">
      <c r="A5" s="8" t="s">
        <v>26</v>
      </c>
      <c r="B5" s="9">
        <v>8</v>
      </c>
      <c r="C5" s="9">
        <v>15</v>
      </c>
      <c r="D5" s="9">
        <v>0.22</v>
      </c>
    </row>
    <row r="6" spans="1:4" x14ac:dyDescent="0.3">
      <c r="A6" s="8" t="s">
        <v>27</v>
      </c>
      <c r="B6" s="9">
        <v>13</v>
      </c>
      <c r="C6" s="9">
        <v>17</v>
      </c>
      <c r="D6" s="9">
        <v>0.17</v>
      </c>
    </row>
    <row r="7" spans="1:4" x14ac:dyDescent="0.3">
      <c r="A7" s="8" t="s">
        <v>28</v>
      </c>
      <c r="B7" s="9">
        <v>20</v>
      </c>
      <c r="C7" s="9">
        <v>24</v>
      </c>
      <c r="D7" s="9">
        <v>0.21</v>
      </c>
    </row>
    <row r="8" spans="1:4" x14ac:dyDescent="0.3">
      <c r="A8" s="8" t="s">
        <v>29</v>
      </c>
      <c r="B8" s="9">
        <v>26</v>
      </c>
      <c r="C8" s="9">
        <v>26</v>
      </c>
      <c r="D8" s="9">
        <v>1.6</v>
      </c>
    </row>
    <row r="9" spans="1:4" x14ac:dyDescent="0.3">
      <c r="A9" s="8" t="s">
        <v>30</v>
      </c>
      <c r="B9" s="9">
        <v>30</v>
      </c>
      <c r="C9" s="9">
        <v>27</v>
      </c>
      <c r="D9" s="9">
        <v>3.8</v>
      </c>
    </row>
    <row r="10" spans="1:4" x14ac:dyDescent="0.3">
      <c r="A10" s="8" t="s">
        <v>31</v>
      </c>
      <c r="B10" s="9">
        <v>30</v>
      </c>
      <c r="C10" s="9">
        <v>29</v>
      </c>
      <c r="D10" s="9">
        <v>3.1</v>
      </c>
    </row>
    <row r="11" spans="1:4" x14ac:dyDescent="0.3">
      <c r="A11" s="8" t="s">
        <v>32</v>
      </c>
      <c r="B11" s="9">
        <v>38</v>
      </c>
      <c r="C11" s="9">
        <v>32</v>
      </c>
      <c r="D11" s="9">
        <v>5.8</v>
      </c>
    </row>
    <row r="12" spans="1:4" x14ac:dyDescent="0.3">
      <c r="A12" s="8" t="s">
        <v>33</v>
      </c>
      <c r="B12" s="9">
        <v>44</v>
      </c>
      <c r="C12" s="9">
        <v>33</v>
      </c>
      <c r="D12" s="9">
        <v>11.1</v>
      </c>
    </row>
    <row r="13" spans="1:4" x14ac:dyDescent="0.3">
      <c r="A13" s="8" t="s">
        <v>34</v>
      </c>
      <c r="B13" s="5">
        <v>49.16</v>
      </c>
      <c r="C13" s="3">
        <v>35</v>
      </c>
      <c r="D13" s="3">
        <v>15.6</v>
      </c>
    </row>
    <row r="14" spans="1:4" s="11" customFormat="1" ht="40" customHeight="1" x14ac:dyDescent="0.3">
      <c r="A14" s="109" t="s">
        <v>60</v>
      </c>
      <c r="B14" s="109"/>
      <c r="C14" s="109"/>
      <c r="D14" s="109"/>
    </row>
  </sheetData>
  <mergeCells count="3">
    <mergeCell ref="A1:D1"/>
    <mergeCell ref="A14:D14"/>
    <mergeCell ref="B2:D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1FA8-5F7F-4302-AB78-27B08AB9DE67}">
  <dimension ref="A1:E29"/>
  <sheetViews>
    <sheetView workbookViewId="0">
      <selection activeCell="G2" sqref="G2"/>
    </sheetView>
  </sheetViews>
  <sheetFormatPr defaultRowHeight="14" x14ac:dyDescent="0.3"/>
  <cols>
    <col min="1" max="3" width="8.7265625" style="1"/>
    <col min="4" max="4" width="9.90625" style="1" customWidth="1"/>
    <col min="5" max="5" width="10.6328125" style="1" customWidth="1"/>
    <col min="6" max="16384" width="8.7265625" style="1"/>
  </cols>
  <sheetData>
    <row r="1" spans="1:5" x14ac:dyDescent="0.3">
      <c r="A1" s="111" t="s">
        <v>235</v>
      </c>
      <c r="B1" s="111"/>
      <c r="C1" s="111"/>
      <c r="D1" s="111"/>
      <c r="E1" s="111"/>
    </row>
    <row r="2" spans="1:5" x14ac:dyDescent="0.3">
      <c r="A2" s="94"/>
      <c r="B2" s="116" t="s">
        <v>305</v>
      </c>
      <c r="C2" s="129"/>
      <c r="D2" s="129"/>
      <c r="E2" s="130"/>
    </row>
    <row r="3" spans="1:5" x14ac:dyDescent="0.3">
      <c r="A3" s="3" t="s">
        <v>61</v>
      </c>
      <c r="B3" s="3" t="s">
        <v>62</v>
      </c>
      <c r="C3" s="3" t="s">
        <v>63</v>
      </c>
      <c r="D3" s="3" t="s">
        <v>64</v>
      </c>
      <c r="E3" s="3" t="s">
        <v>65</v>
      </c>
    </row>
    <row r="4" spans="1:5" x14ac:dyDescent="0.3">
      <c r="A4" s="8" t="s">
        <v>10</v>
      </c>
      <c r="B4" s="43">
        <v>5.1533451431448558</v>
      </c>
      <c r="C4" s="43">
        <v>26.171695613197262</v>
      </c>
      <c r="D4" s="43">
        <v>27.905907503810852</v>
      </c>
      <c r="E4" s="43">
        <v>37.751575192226269</v>
      </c>
    </row>
    <row r="5" spans="1:5" x14ac:dyDescent="0.3">
      <c r="A5" s="8" t="s">
        <v>10</v>
      </c>
      <c r="B5" s="43">
        <v>5.3526581626825136</v>
      </c>
      <c r="C5" s="43">
        <v>24.689022445769542</v>
      </c>
      <c r="D5" s="43">
        <v>25.910536040048214</v>
      </c>
      <c r="E5" s="43">
        <v>37.478728257827768</v>
      </c>
    </row>
    <row r="6" spans="1:5" x14ac:dyDescent="0.3">
      <c r="A6" s="8" t="s">
        <v>12</v>
      </c>
      <c r="B6" s="43">
        <v>6.5864842269738642</v>
      </c>
      <c r="C6" s="43">
        <v>23.016917533413409</v>
      </c>
      <c r="D6" s="43">
        <v>24.77623239886535</v>
      </c>
      <c r="E6" s="43">
        <v>38.538202265649815</v>
      </c>
    </row>
    <row r="7" spans="1:5" x14ac:dyDescent="0.3">
      <c r="A7" s="8" t="s">
        <v>13</v>
      </c>
      <c r="B7" s="43">
        <v>5.9403335734092728</v>
      </c>
      <c r="C7" s="43">
        <v>24.545769937193931</v>
      </c>
      <c r="D7" s="43">
        <v>24.164563235983394</v>
      </c>
      <c r="E7" s="43">
        <v>43.109419051002639</v>
      </c>
    </row>
    <row r="8" spans="1:5" x14ac:dyDescent="0.3">
      <c r="A8" s="8" t="s">
        <v>14</v>
      </c>
      <c r="B8" s="43">
        <v>6.0277980751082154</v>
      </c>
      <c r="C8" s="43">
        <v>21.003703642789954</v>
      </c>
      <c r="D8" s="43">
        <v>24.539887582811147</v>
      </c>
      <c r="E8" s="43">
        <v>46.396220075795846</v>
      </c>
    </row>
    <row r="9" spans="1:5" x14ac:dyDescent="0.3">
      <c r="A9" s="8" t="s">
        <v>15</v>
      </c>
      <c r="B9" s="43">
        <v>6.6703145975253282</v>
      </c>
      <c r="C9" s="43">
        <v>20.103418959552016</v>
      </c>
      <c r="D9" s="43">
        <v>23.550893184418584</v>
      </c>
      <c r="E9" s="43">
        <v>47.87776375054856</v>
      </c>
    </row>
    <row r="10" spans="1:5" x14ac:dyDescent="0.3">
      <c r="A10" s="8" t="s">
        <v>16</v>
      </c>
      <c r="B10" s="43">
        <v>6.7838626884545059</v>
      </c>
      <c r="C10" s="43">
        <v>20.727907791336413</v>
      </c>
      <c r="D10" s="43">
        <v>24.163499789941909</v>
      </c>
      <c r="E10" s="43">
        <v>46.874635332653739</v>
      </c>
    </row>
    <row r="11" spans="1:5" x14ac:dyDescent="0.3">
      <c r="A11" s="8" t="s">
        <v>17</v>
      </c>
      <c r="B11" s="43">
        <v>8.123653976753376</v>
      </c>
      <c r="C11" s="43">
        <v>19.174506314764855</v>
      </c>
      <c r="D11" s="43">
        <v>22.864119929707179</v>
      </c>
      <c r="E11" s="43">
        <v>48.387089884391806</v>
      </c>
    </row>
    <row r="12" spans="1:5" x14ac:dyDescent="0.3">
      <c r="A12" s="8" t="s">
        <v>18</v>
      </c>
      <c r="B12" s="43">
        <v>8.6995588485361992</v>
      </c>
      <c r="C12" s="43">
        <v>16.96292540196545</v>
      </c>
      <c r="D12" s="43">
        <v>22.857568629316425</v>
      </c>
      <c r="E12" s="43">
        <v>50.073382210671127</v>
      </c>
    </row>
    <row r="13" spans="1:5" x14ac:dyDescent="0.3">
      <c r="A13" s="8" t="s">
        <v>19</v>
      </c>
      <c r="B13" s="43">
        <v>7.994490525828601</v>
      </c>
      <c r="C13" s="43">
        <v>15.481499374835938</v>
      </c>
      <c r="D13" s="43">
        <v>22.707724575510156</v>
      </c>
      <c r="E13" s="43">
        <v>50.289289488954289</v>
      </c>
    </row>
    <row r="14" spans="1:5" x14ac:dyDescent="0.3">
      <c r="A14" s="8" t="s">
        <v>20</v>
      </c>
      <c r="B14" s="43">
        <v>7.5148601608389933</v>
      </c>
      <c r="C14" s="43">
        <v>15.031404224290682</v>
      </c>
      <c r="D14" s="43">
        <v>21.55134647034712</v>
      </c>
      <c r="E14" s="43">
        <v>52.211599090424052</v>
      </c>
    </row>
    <row r="15" spans="1:5" x14ac:dyDescent="0.3">
      <c r="A15" s="8" t="s">
        <v>21</v>
      </c>
      <c r="B15" s="43">
        <v>7.8912104507189591</v>
      </c>
      <c r="C15" s="43">
        <v>14.763837349750139</v>
      </c>
      <c r="D15" s="43">
        <v>19.98494969528317</v>
      </c>
      <c r="E15" s="43">
        <v>50.447310043242297</v>
      </c>
    </row>
    <row r="16" spans="1:5" x14ac:dyDescent="0.3">
      <c r="A16" s="8" t="s">
        <v>22</v>
      </c>
      <c r="B16" s="43">
        <v>8.0644023690376549</v>
      </c>
      <c r="C16" s="43">
        <v>16.486961370279303</v>
      </c>
      <c r="D16" s="43">
        <v>18.890539047253611</v>
      </c>
      <c r="E16" s="43">
        <v>50.040151795685695</v>
      </c>
    </row>
    <row r="17" spans="1:5" x14ac:dyDescent="0.3">
      <c r="A17" s="8" t="s">
        <v>23</v>
      </c>
      <c r="B17" s="43">
        <v>9.7012196181512032</v>
      </c>
      <c r="C17" s="43">
        <v>17.757518976827541</v>
      </c>
      <c r="D17" s="43">
        <v>18.658542536768739</v>
      </c>
      <c r="E17" s="43">
        <v>50.83187589051925</v>
      </c>
    </row>
    <row r="18" spans="1:5" x14ac:dyDescent="0.3">
      <c r="A18" s="8" t="s">
        <v>24</v>
      </c>
      <c r="B18" s="43">
        <v>9.9318332101907956</v>
      </c>
      <c r="C18" s="43">
        <v>17.243529291649981</v>
      </c>
      <c r="D18" s="43">
        <v>18.5709846494318</v>
      </c>
      <c r="E18" s="43">
        <v>49.435057233449946</v>
      </c>
    </row>
    <row r="19" spans="1:5" x14ac:dyDescent="0.3">
      <c r="A19" s="8" t="s">
        <v>25</v>
      </c>
      <c r="B19" s="43">
        <v>10.582622561017892</v>
      </c>
      <c r="C19" s="43">
        <v>19.027724180385235</v>
      </c>
      <c r="D19" s="43">
        <v>18.170070305171311</v>
      </c>
      <c r="E19" s="43">
        <v>49.562497051606364</v>
      </c>
    </row>
    <row r="20" spans="1:5" x14ac:dyDescent="0.3">
      <c r="A20" s="8" t="s">
        <v>26</v>
      </c>
      <c r="B20" s="43">
        <v>9.5462678507302687</v>
      </c>
      <c r="C20" s="43">
        <v>20.11241022331334</v>
      </c>
      <c r="D20" s="43">
        <v>19.220233519941527</v>
      </c>
      <c r="E20" s="43">
        <v>48.730393396130992</v>
      </c>
    </row>
    <row r="21" spans="1:5" x14ac:dyDescent="0.3">
      <c r="A21" s="8" t="s">
        <v>27</v>
      </c>
      <c r="B21" s="43">
        <v>8.3846968467886978</v>
      </c>
      <c r="C21" s="43">
        <v>19.906498557942736</v>
      </c>
      <c r="D21" s="43">
        <v>19.331890605422615</v>
      </c>
      <c r="E21" s="43">
        <v>49.935525309673721</v>
      </c>
    </row>
    <row r="22" spans="1:5" x14ac:dyDescent="0.3">
      <c r="A22" s="8" t="s">
        <v>28</v>
      </c>
      <c r="B22" s="43">
        <v>8.2049072804795475</v>
      </c>
      <c r="C22" s="43">
        <v>20.684520240364126</v>
      </c>
      <c r="D22" s="43">
        <v>19.881541676671297</v>
      </c>
      <c r="E22" s="43">
        <v>49.299012645236246</v>
      </c>
    </row>
    <row r="23" spans="1:5" x14ac:dyDescent="0.3">
      <c r="A23" s="8" t="s">
        <v>29</v>
      </c>
      <c r="B23" s="43">
        <v>8.6468508103642989</v>
      </c>
      <c r="C23" s="43">
        <v>20.862139016861132</v>
      </c>
      <c r="D23" s="43">
        <v>19.503069712988218</v>
      </c>
      <c r="E23" s="43">
        <v>48.841908894952702</v>
      </c>
    </row>
    <row r="24" spans="1:5" x14ac:dyDescent="0.3">
      <c r="A24" s="8" t="s">
        <v>30</v>
      </c>
      <c r="B24" s="43">
        <v>9.251606389869016</v>
      </c>
      <c r="C24" s="43">
        <v>22.224603926512369</v>
      </c>
      <c r="D24" s="43">
        <v>19.325727282498171</v>
      </c>
      <c r="E24" s="43">
        <v>46.792259178103315</v>
      </c>
    </row>
    <row r="25" spans="1:5" x14ac:dyDescent="0.3">
      <c r="A25" s="8" t="s">
        <v>31</v>
      </c>
      <c r="B25" s="43">
        <v>9.5040109869322507</v>
      </c>
      <c r="C25" s="43">
        <v>23.229047353250326</v>
      </c>
      <c r="D25" s="43">
        <v>18.959102902012994</v>
      </c>
      <c r="E25" s="43">
        <v>46.544065477466596</v>
      </c>
    </row>
    <row r="26" spans="1:5" x14ac:dyDescent="0.3">
      <c r="A26" s="8" t="s">
        <v>32</v>
      </c>
      <c r="B26" s="43">
        <v>9.5302797790733926</v>
      </c>
      <c r="C26" s="43">
        <v>23.530463189483331</v>
      </c>
      <c r="D26" s="43">
        <v>20.413564408333183</v>
      </c>
      <c r="E26" s="43">
        <v>44.913659668003461</v>
      </c>
    </row>
    <row r="27" spans="1:5" x14ac:dyDescent="0.3">
      <c r="A27" s="8" t="s">
        <v>33</v>
      </c>
      <c r="B27" s="43">
        <v>11.350677278471192</v>
      </c>
      <c r="C27" s="43">
        <v>23.402157093134104</v>
      </c>
      <c r="D27" s="43">
        <v>21.802121621921209</v>
      </c>
      <c r="E27" s="43">
        <v>41.573786773671493</v>
      </c>
    </row>
    <row r="28" spans="1:5" x14ac:dyDescent="0.3">
      <c r="A28" s="8" t="s">
        <v>34</v>
      </c>
      <c r="B28" s="43">
        <v>10.380682595622821</v>
      </c>
      <c r="C28" s="43">
        <v>23.151031185370684</v>
      </c>
      <c r="D28" s="43">
        <v>22.621300850441479</v>
      </c>
      <c r="E28" s="43">
        <v>41.650141381071357</v>
      </c>
    </row>
    <row r="29" spans="1:5" ht="40" customHeight="1" x14ac:dyDescent="0.3">
      <c r="A29" s="109" t="s">
        <v>43</v>
      </c>
      <c r="B29" s="109"/>
      <c r="C29" s="109"/>
      <c r="D29" s="109"/>
      <c r="E29" s="109"/>
    </row>
  </sheetData>
  <mergeCells count="3">
    <mergeCell ref="A1:E1"/>
    <mergeCell ref="A29:E29"/>
    <mergeCell ref="B2:E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F955-5DFD-4A0C-B7EB-97E99B433835}">
  <dimension ref="A1:C11"/>
  <sheetViews>
    <sheetView workbookViewId="0">
      <selection activeCell="E2" sqref="E2"/>
    </sheetView>
  </sheetViews>
  <sheetFormatPr defaultRowHeight="14" x14ac:dyDescent="0.3"/>
  <cols>
    <col min="1" max="1" width="17.90625" style="1" customWidth="1"/>
    <col min="2" max="2" width="9.1796875" style="1" customWidth="1"/>
    <col min="3" max="3" width="18.08984375" style="1" customWidth="1"/>
    <col min="4" max="16384" width="8.7265625" style="1"/>
  </cols>
  <sheetData>
    <row r="1" spans="1:3" ht="31" customHeight="1" x14ac:dyDescent="0.3">
      <c r="A1" s="104" t="s">
        <v>236</v>
      </c>
      <c r="B1" s="104"/>
      <c r="C1" s="104"/>
    </row>
    <row r="2" spans="1:3" ht="18.5" customHeight="1" x14ac:dyDescent="0.3">
      <c r="A2" s="128" t="s">
        <v>309</v>
      </c>
      <c r="B2" s="124"/>
      <c r="C2" s="125"/>
    </row>
    <row r="3" spans="1:3" x14ac:dyDescent="0.3">
      <c r="A3" s="134" t="s">
        <v>44</v>
      </c>
      <c r="B3" s="9" t="s">
        <v>33</v>
      </c>
      <c r="C3" s="9">
        <v>18.7</v>
      </c>
    </row>
    <row r="4" spans="1:3" x14ac:dyDescent="0.3">
      <c r="A4" s="135"/>
      <c r="B4" s="9" t="s">
        <v>34</v>
      </c>
      <c r="C4" s="9">
        <v>20.5</v>
      </c>
    </row>
    <row r="5" spans="1:3" x14ac:dyDescent="0.3">
      <c r="A5" s="134" t="s">
        <v>45</v>
      </c>
      <c r="B5" s="9" t="s">
        <v>33</v>
      </c>
      <c r="C5" s="9">
        <v>11.7</v>
      </c>
    </row>
    <row r="6" spans="1:3" x14ac:dyDescent="0.3">
      <c r="A6" s="135"/>
      <c r="B6" s="9" t="s">
        <v>34</v>
      </c>
      <c r="C6" s="9">
        <v>11.9</v>
      </c>
    </row>
    <row r="7" spans="1:3" x14ac:dyDescent="0.3">
      <c r="A7" s="134" t="s">
        <v>46</v>
      </c>
      <c r="B7" s="9" t="s">
        <v>33</v>
      </c>
      <c r="C7" s="9">
        <v>32.700000000000003</v>
      </c>
    </row>
    <row r="8" spans="1:3" x14ac:dyDescent="0.3">
      <c r="A8" s="135"/>
      <c r="B8" s="9" t="s">
        <v>34</v>
      </c>
      <c r="C8" s="9">
        <v>34.1</v>
      </c>
    </row>
    <row r="9" spans="1:3" x14ac:dyDescent="0.3">
      <c r="A9" s="122" t="s">
        <v>47</v>
      </c>
      <c r="B9" s="9" t="s">
        <v>33</v>
      </c>
      <c r="C9" s="9">
        <v>36.9</v>
      </c>
    </row>
    <row r="10" spans="1:3" x14ac:dyDescent="0.3">
      <c r="A10" s="122"/>
      <c r="B10" s="9" t="s">
        <v>34</v>
      </c>
      <c r="C10" s="9">
        <v>33.4</v>
      </c>
    </row>
    <row r="11" spans="1:3" x14ac:dyDescent="0.3">
      <c r="A11" s="131" t="s">
        <v>48</v>
      </c>
      <c r="B11" s="132"/>
      <c r="C11" s="133"/>
    </row>
  </sheetData>
  <mergeCells count="7">
    <mergeCell ref="A1:C1"/>
    <mergeCell ref="A11:C11"/>
    <mergeCell ref="A3:A4"/>
    <mergeCell ref="A5:A6"/>
    <mergeCell ref="A7:A8"/>
    <mergeCell ref="A9:A10"/>
    <mergeCell ref="A2:C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4A77-401F-426E-9195-38F45A64C340}">
  <dimension ref="A1:D14"/>
  <sheetViews>
    <sheetView workbookViewId="0">
      <selection activeCell="F2" sqref="F2"/>
    </sheetView>
  </sheetViews>
  <sheetFormatPr defaultRowHeight="14" x14ac:dyDescent="0.3"/>
  <cols>
    <col min="1" max="1" width="8.7265625" style="1"/>
    <col min="2" max="3" width="11.453125" style="1" customWidth="1"/>
    <col min="4" max="4" width="15.26953125" style="1" customWidth="1"/>
    <col min="5" max="16384" width="8.7265625" style="1"/>
  </cols>
  <sheetData>
    <row r="1" spans="1:4" ht="28.5" customHeight="1" x14ac:dyDescent="0.3">
      <c r="A1" s="104" t="s">
        <v>224</v>
      </c>
      <c r="B1" s="104"/>
      <c r="C1" s="104"/>
      <c r="D1" s="104"/>
    </row>
    <row r="2" spans="1:4" ht="15.5" customHeight="1" x14ac:dyDescent="0.3">
      <c r="A2" s="93"/>
      <c r="B2" s="123" t="s">
        <v>304</v>
      </c>
      <c r="C2" s="124"/>
      <c r="D2" s="125"/>
    </row>
    <row r="3" spans="1:4" ht="31.5" customHeight="1" x14ac:dyDescent="0.3">
      <c r="A3" s="8"/>
      <c r="B3" s="2" t="s">
        <v>66</v>
      </c>
      <c r="C3" s="2" t="s">
        <v>67</v>
      </c>
      <c r="D3" s="2" t="s">
        <v>68</v>
      </c>
    </row>
    <row r="4" spans="1:4" x14ac:dyDescent="0.3">
      <c r="A4" s="8" t="s">
        <v>25</v>
      </c>
      <c r="B4" s="9">
        <v>158.1</v>
      </c>
      <c r="C4" s="9">
        <v>81.599999999999994</v>
      </c>
      <c r="D4" s="9">
        <f>B4-C4</f>
        <v>76.5</v>
      </c>
    </row>
    <row r="5" spans="1:4" x14ac:dyDescent="0.3">
      <c r="A5" s="8" t="s">
        <v>26</v>
      </c>
      <c r="B5" s="9">
        <v>154.30000000000001</v>
      </c>
      <c r="C5" s="9">
        <v>84.6</v>
      </c>
      <c r="D5" s="9">
        <f t="shared" ref="D5:D13" si="0">B5-C5</f>
        <v>69.700000000000017</v>
      </c>
    </row>
    <row r="6" spans="1:4" x14ac:dyDescent="0.3">
      <c r="A6" s="8" t="s">
        <v>27</v>
      </c>
      <c r="B6" s="9">
        <v>164.3</v>
      </c>
      <c r="C6" s="9">
        <v>95.9</v>
      </c>
      <c r="D6" s="9">
        <f t="shared" si="0"/>
        <v>68.400000000000006</v>
      </c>
    </row>
    <row r="7" spans="1:4" x14ac:dyDescent="0.3">
      <c r="A7" s="8" t="s">
        <v>28</v>
      </c>
      <c r="B7" s="9">
        <v>195.1</v>
      </c>
      <c r="C7" s="9">
        <v>117.5</v>
      </c>
      <c r="D7" s="9">
        <f t="shared" si="0"/>
        <v>77.599999999999994</v>
      </c>
    </row>
    <row r="8" spans="1:4" x14ac:dyDescent="0.3">
      <c r="A8" s="8" t="s">
        <v>29</v>
      </c>
      <c r="B8" s="9">
        <v>208</v>
      </c>
      <c r="C8" s="9">
        <v>126.1</v>
      </c>
      <c r="D8" s="9">
        <f t="shared" si="0"/>
        <v>81.900000000000006</v>
      </c>
    </row>
    <row r="9" spans="1:4" x14ac:dyDescent="0.3">
      <c r="A9" s="8" t="s">
        <v>30</v>
      </c>
      <c r="B9" s="9">
        <v>213.2</v>
      </c>
      <c r="C9" s="9">
        <v>128.30000000000001</v>
      </c>
      <c r="D9" s="9">
        <f t="shared" si="0"/>
        <v>84.899999999999977</v>
      </c>
    </row>
    <row r="10" spans="1:4" x14ac:dyDescent="0.3">
      <c r="A10" s="8" t="s">
        <v>31</v>
      </c>
      <c r="B10" s="9">
        <v>206.1</v>
      </c>
      <c r="C10" s="9">
        <v>117.5</v>
      </c>
      <c r="D10" s="9">
        <f t="shared" si="0"/>
        <v>88.6</v>
      </c>
    </row>
    <row r="11" spans="1:4" x14ac:dyDescent="0.3">
      <c r="A11" s="8" t="s">
        <v>32</v>
      </c>
      <c r="B11" s="9">
        <v>254.5</v>
      </c>
      <c r="C11" s="9">
        <v>147</v>
      </c>
      <c r="D11" s="9">
        <f t="shared" si="0"/>
        <v>107.5</v>
      </c>
    </row>
    <row r="12" spans="1:4" x14ac:dyDescent="0.3">
      <c r="A12" s="8" t="s">
        <v>33</v>
      </c>
      <c r="B12" s="9">
        <v>325.3</v>
      </c>
      <c r="C12" s="9">
        <v>182</v>
      </c>
      <c r="D12" s="9">
        <f t="shared" si="0"/>
        <v>143.30000000000001</v>
      </c>
    </row>
    <row r="13" spans="1:4" x14ac:dyDescent="0.3">
      <c r="A13" s="8" t="s">
        <v>34</v>
      </c>
      <c r="B13" s="9">
        <v>341.1</v>
      </c>
      <c r="C13" s="9">
        <v>178.3</v>
      </c>
      <c r="D13" s="9">
        <f t="shared" si="0"/>
        <v>162.80000000000001</v>
      </c>
    </row>
    <row r="14" spans="1:4" ht="36" customHeight="1" x14ac:dyDescent="0.3">
      <c r="A14" s="109" t="s">
        <v>69</v>
      </c>
      <c r="B14" s="115"/>
      <c r="C14" s="115"/>
      <c r="D14" s="115"/>
    </row>
  </sheetData>
  <mergeCells count="3">
    <mergeCell ref="A1:D1"/>
    <mergeCell ref="A14:D14"/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841-C081-4DD3-866F-91B776CD3852}">
  <dimension ref="A1:C18"/>
  <sheetViews>
    <sheetView workbookViewId="0">
      <selection activeCell="D2" sqref="D2"/>
    </sheetView>
  </sheetViews>
  <sheetFormatPr defaultRowHeight="14" x14ac:dyDescent="0.3"/>
  <cols>
    <col min="1" max="1" width="23.26953125" style="1" customWidth="1"/>
    <col min="2" max="2" width="17.1796875" style="1" customWidth="1"/>
    <col min="3" max="3" width="14.1796875" style="1" customWidth="1"/>
    <col min="4" max="4" width="17.54296875" style="1" customWidth="1"/>
    <col min="5" max="5" width="10.7265625" style="1" customWidth="1"/>
    <col min="6" max="16384" width="8.7265625" style="1"/>
  </cols>
  <sheetData>
    <row r="1" spans="1:3" ht="15" customHeight="1" x14ac:dyDescent="0.3">
      <c r="A1" s="106" t="s">
        <v>223</v>
      </c>
      <c r="B1" s="106"/>
      <c r="C1" s="106"/>
    </row>
    <row r="2" spans="1:3" x14ac:dyDescent="0.3">
      <c r="A2" s="106" t="s">
        <v>70</v>
      </c>
      <c r="B2" s="3" t="s">
        <v>73</v>
      </c>
      <c r="C2" s="3">
        <v>700</v>
      </c>
    </row>
    <row r="3" spans="1:3" x14ac:dyDescent="0.3">
      <c r="A3" s="106"/>
      <c r="B3" s="3" t="s">
        <v>74</v>
      </c>
      <c r="C3" s="3">
        <v>1000</v>
      </c>
    </row>
    <row r="4" spans="1:3" x14ac:dyDescent="0.3">
      <c r="A4" s="106"/>
      <c r="B4" s="3" t="s">
        <v>75</v>
      </c>
      <c r="C4" s="3">
        <v>1600</v>
      </c>
    </row>
    <row r="5" spans="1:3" ht="28" x14ac:dyDescent="0.3">
      <c r="A5" s="106"/>
      <c r="B5" s="2" t="s">
        <v>76</v>
      </c>
      <c r="C5" s="3">
        <v>2100</v>
      </c>
    </row>
    <row r="6" spans="1:3" x14ac:dyDescent="0.3">
      <c r="A6" s="106" t="s">
        <v>77</v>
      </c>
      <c r="B6" s="3" t="s">
        <v>73</v>
      </c>
      <c r="C6" s="3">
        <v>115</v>
      </c>
    </row>
    <row r="7" spans="1:3" x14ac:dyDescent="0.3">
      <c r="A7" s="106"/>
      <c r="B7" s="3" t="s">
        <v>74</v>
      </c>
      <c r="C7" s="3">
        <v>194</v>
      </c>
    </row>
    <row r="8" spans="1:3" x14ac:dyDescent="0.3">
      <c r="A8" s="106"/>
      <c r="B8" s="3" t="s">
        <v>75</v>
      </c>
      <c r="C8" s="3">
        <v>460</v>
      </c>
    </row>
    <row r="9" spans="1:3" ht="28" x14ac:dyDescent="0.3">
      <c r="A9" s="106"/>
      <c r="B9" s="2" t="s">
        <v>76</v>
      </c>
      <c r="C9" s="3">
        <v>900</v>
      </c>
    </row>
    <row r="10" spans="1:3" x14ac:dyDescent="0.3">
      <c r="A10" s="106" t="s">
        <v>71</v>
      </c>
      <c r="B10" s="3" t="s">
        <v>73</v>
      </c>
      <c r="C10" s="3">
        <v>400</v>
      </c>
    </row>
    <row r="11" spans="1:3" x14ac:dyDescent="0.3">
      <c r="A11" s="106"/>
      <c r="B11" s="3" t="s">
        <v>74</v>
      </c>
      <c r="C11" s="3">
        <v>745</v>
      </c>
    </row>
    <row r="12" spans="1:3" x14ac:dyDescent="0.3">
      <c r="A12" s="106"/>
      <c r="B12" s="3" t="s">
        <v>75</v>
      </c>
      <c r="C12" s="3">
        <v>1659</v>
      </c>
    </row>
    <row r="13" spans="1:3" ht="28" x14ac:dyDescent="0.3">
      <c r="A13" s="106"/>
      <c r="B13" s="2" t="s">
        <v>76</v>
      </c>
      <c r="C13" s="3">
        <v>3400</v>
      </c>
    </row>
    <row r="14" spans="1:3" x14ac:dyDescent="0.3">
      <c r="A14" s="106" t="s">
        <v>72</v>
      </c>
      <c r="B14" s="3" t="s">
        <v>73</v>
      </c>
      <c r="C14" s="3">
        <v>1000</v>
      </c>
    </row>
    <row r="15" spans="1:3" x14ac:dyDescent="0.3">
      <c r="A15" s="106"/>
      <c r="B15" s="3" t="s">
        <v>74</v>
      </c>
      <c r="C15" s="3">
        <v>1448</v>
      </c>
    </row>
    <row r="16" spans="1:3" x14ac:dyDescent="0.3">
      <c r="A16" s="106"/>
      <c r="B16" s="3" t="s">
        <v>75</v>
      </c>
      <c r="C16" s="3">
        <v>2740</v>
      </c>
    </row>
    <row r="17" spans="1:3" ht="28" x14ac:dyDescent="0.3">
      <c r="A17" s="106"/>
      <c r="B17" s="2" t="s">
        <v>76</v>
      </c>
      <c r="C17" s="3">
        <v>3200</v>
      </c>
    </row>
    <row r="18" spans="1:3" ht="26.5" customHeight="1" x14ac:dyDescent="0.3">
      <c r="A18" s="109" t="s">
        <v>78</v>
      </c>
      <c r="B18" s="109"/>
      <c r="C18" s="109"/>
    </row>
  </sheetData>
  <mergeCells count="6">
    <mergeCell ref="A1:C1"/>
    <mergeCell ref="A18:C18"/>
    <mergeCell ref="A2:A5"/>
    <mergeCell ref="A6:A9"/>
    <mergeCell ref="A10:A13"/>
    <mergeCell ref="A14:A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28358-4621-4152-9784-5B59EE4E1A83}">
  <dimension ref="A1:E21"/>
  <sheetViews>
    <sheetView workbookViewId="0">
      <selection activeCell="G4" sqref="G4"/>
    </sheetView>
  </sheetViews>
  <sheetFormatPr defaultRowHeight="14" x14ac:dyDescent="0.3"/>
  <cols>
    <col min="1" max="1" width="8.7265625" style="1"/>
    <col min="2" max="2" width="14.453125" style="1" customWidth="1"/>
    <col min="3" max="3" width="13.54296875" style="1" customWidth="1"/>
    <col min="4" max="4" width="21" style="1" customWidth="1"/>
    <col min="5" max="5" width="20.08984375" style="1" customWidth="1"/>
    <col min="6" max="16384" width="8.7265625" style="1"/>
  </cols>
  <sheetData>
    <row r="1" spans="1:5" x14ac:dyDescent="0.3">
      <c r="A1" s="111" t="s">
        <v>237</v>
      </c>
      <c r="B1" s="111"/>
      <c r="C1" s="111"/>
      <c r="D1" s="111"/>
      <c r="E1" s="111"/>
    </row>
    <row r="2" spans="1:5" x14ac:dyDescent="0.3">
      <c r="A2" s="94"/>
      <c r="B2" s="116" t="s">
        <v>304</v>
      </c>
      <c r="C2" s="118"/>
      <c r="D2" s="116" t="s">
        <v>310</v>
      </c>
      <c r="E2" s="118"/>
    </row>
    <row r="3" spans="1:5" ht="32" customHeight="1" x14ac:dyDescent="0.3">
      <c r="A3" s="22"/>
      <c r="B3" s="2" t="s">
        <v>82</v>
      </c>
      <c r="C3" s="2" t="s">
        <v>83</v>
      </c>
      <c r="D3" s="2" t="s">
        <v>84</v>
      </c>
      <c r="E3" s="2" t="s">
        <v>85</v>
      </c>
    </row>
    <row r="4" spans="1:5" x14ac:dyDescent="0.3">
      <c r="A4" s="22">
        <v>2000</v>
      </c>
      <c r="B4" s="23">
        <v>11336.633999788259</v>
      </c>
      <c r="C4" s="23">
        <v>29447.446249395594</v>
      </c>
      <c r="D4" s="24">
        <v>27.796713645430632</v>
      </c>
      <c r="E4" s="6">
        <v>72.203286354569443</v>
      </c>
    </row>
    <row r="5" spans="1:5" x14ac:dyDescent="0.3">
      <c r="A5" s="22">
        <v>2007</v>
      </c>
      <c r="B5" s="23">
        <v>48379.427364931777</v>
      </c>
      <c r="C5" s="23">
        <v>75211.927996894083</v>
      </c>
      <c r="D5" s="25">
        <v>39.144669320355241</v>
      </c>
      <c r="E5" s="6">
        <v>60.85533067964495</v>
      </c>
    </row>
    <row r="6" spans="1:5" x14ac:dyDescent="0.3">
      <c r="A6" s="22">
        <v>2008</v>
      </c>
      <c r="B6" s="23">
        <v>55025.114955148216</v>
      </c>
      <c r="C6" s="23">
        <v>78834.910589049818</v>
      </c>
      <c r="D6" s="25">
        <v>41.106457832685713</v>
      </c>
      <c r="E6" s="6">
        <v>58.893542167314052</v>
      </c>
    </row>
    <row r="7" spans="1:5" x14ac:dyDescent="0.3">
      <c r="A7" s="22">
        <v>2009</v>
      </c>
      <c r="B7" s="23">
        <v>47245.512959621432</v>
      </c>
      <c r="C7" s="23">
        <v>77378.585085264262</v>
      </c>
      <c r="D7" s="25">
        <v>37.910415161123289</v>
      </c>
      <c r="E7" s="6">
        <v>62.089584838876853</v>
      </c>
    </row>
    <row r="8" spans="1:5" x14ac:dyDescent="0.3">
      <c r="A8" s="22">
        <v>2010</v>
      </c>
      <c r="B8" s="23">
        <v>62901.735435071205</v>
      </c>
      <c r="C8" s="23">
        <v>99898.931754372621</v>
      </c>
      <c r="D8" s="25">
        <v>38.637271284567504</v>
      </c>
      <c r="E8" s="6">
        <v>61.362728715432638</v>
      </c>
    </row>
    <row r="9" spans="1:5" x14ac:dyDescent="0.3">
      <c r="A9" s="22">
        <v>2011</v>
      </c>
      <c r="B9" s="23">
        <v>76493.159644415951</v>
      </c>
      <c r="C9" s="23">
        <v>112651.57491762373</v>
      </c>
      <c r="D9" s="25">
        <v>40.441601412555364</v>
      </c>
      <c r="E9" s="6">
        <v>59.558398587444614</v>
      </c>
    </row>
    <row r="10" spans="1:5" x14ac:dyDescent="0.3">
      <c r="A10" s="22">
        <v>2012</v>
      </c>
      <c r="B10" s="23">
        <v>76910.651194022168</v>
      </c>
      <c r="C10" s="23">
        <v>107104.61932118413</v>
      </c>
      <c r="D10" s="25">
        <v>41.795798239291578</v>
      </c>
      <c r="E10" s="6">
        <v>58.204201760708493</v>
      </c>
    </row>
    <row r="11" spans="1:5" x14ac:dyDescent="0.3">
      <c r="A11" s="22">
        <v>2013</v>
      </c>
      <c r="B11" s="23">
        <v>85662.237721658428</v>
      </c>
      <c r="C11" s="23">
        <v>118619.94231443939</v>
      </c>
      <c r="D11" s="25">
        <v>41.933289387513568</v>
      </c>
      <c r="E11" s="6">
        <v>58.066710612486361</v>
      </c>
    </row>
    <row r="12" spans="1:5" x14ac:dyDescent="0.3">
      <c r="A12" s="22">
        <v>2014</v>
      </c>
      <c r="B12" s="23">
        <v>82015.994223283822</v>
      </c>
      <c r="C12" s="23">
        <v>118148.14523685188</v>
      </c>
      <c r="D12" s="25">
        <v>40.974369557149359</v>
      </c>
      <c r="E12" s="6">
        <v>59.025630442850655</v>
      </c>
    </row>
    <row r="13" spans="1:5" x14ac:dyDescent="0.3">
      <c r="A13" s="22">
        <v>2015</v>
      </c>
      <c r="B13" s="23">
        <v>68012.873853401528</v>
      </c>
      <c r="C13" s="23">
        <v>108602.22833099532</v>
      </c>
      <c r="D13" s="25">
        <v>38.509092944040461</v>
      </c>
      <c r="E13" s="6">
        <v>61.490907055959376</v>
      </c>
    </row>
    <row r="14" spans="1:5" x14ac:dyDescent="0.3">
      <c r="A14" s="22">
        <v>2016</v>
      </c>
      <c r="B14" s="23">
        <v>61193.716083883293</v>
      </c>
      <c r="C14" s="23">
        <v>114733.492327513</v>
      </c>
      <c r="D14" s="25">
        <v>34.783542941683649</v>
      </c>
      <c r="E14" s="6">
        <v>65.216457058316394</v>
      </c>
    </row>
    <row r="15" spans="1:5" x14ac:dyDescent="0.3">
      <c r="A15" s="22">
        <v>2017</v>
      </c>
      <c r="B15" s="23">
        <v>77444.513901917482</v>
      </c>
      <c r="C15" s="23">
        <v>151073.07366621829</v>
      </c>
      <c r="D15" s="25">
        <v>33.889957760396108</v>
      </c>
      <c r="E15" s="6">
        <v>66.1100422396038</v>
      </c>
    </row>
    <row r="16" spans="1:5" x14ac:dyDescent="0.3">
      <c r="A16" s="22">
        <v>2018</v>
      </c>
      <c r="B16" s="23">
        <v>135076.07412596678</v>
      </c>
      <c r="C16" s="23">
        <v>186941.56678573386</v>
      </c>
      <c r="D16" s="25">
        <v>41.946793269939434</v>
      </c>
      <c r="E16" s="6">
        <v>58.053206730060715</v>
      </c>
    </row>
    <row r="17" spans="1:5" x14ac:dyDescent="0.3">
      <c r="A17" s="22">
        <v>2019</v>
      </c>
      <c r="B17" s="23">
        <v>132431.87578898229</v>
      </c>
      <c r="C17" s="23">
        <v>244744.92657973192</v>
      </c>
      <c r="D17" s="25">
        <v>35.11135227757768</v>
      </c>
      <c r="E17" s="6">
        <v>64.888647722422249</v>
      </c>
    </row>
    <row r="18" spans="1:5" x14ac:dyDescent="0.3">
      <c r="A18" s="22">
        <v>2020</v>
      </c>
      <c r="B18" s="23">
        <v>135052.24819710953</v>
      </c>
      <c r="C18" s="23">
        <v>212139.11061518782</v>
      </c>
      <c r="D18" s="25">
        <v>38.898505037426006</v>
      </c>
      <c r="E18" s="6">
        <v>61.10149496257381</v>
      </c>
    </row>
    <row r="19" spans="1:5" x14ac:dyDescent="0.3">
      <c r="A19" s="22">
        <v>2021</v>
      </c>
      <c r="B19" s="23">
        <v>189518.97617596071</v>
      </c>
      <c r="C19" s="23">
        <v>249430.67639449492</v>
      </c>
      <c r="D19" s="25">
        <v>43.175561266799562</v>
      </c>
      <c r="E19" s="6">
        <v>56.82443873320053</v>
      </c>
    </row>
    <row r="20" spans="1:5" x14ac:dyDescent="0.3">
      <c r="A20" s="22">
        <v>2022</v>
      </c>
      <c r="B20" s="23">
        <v>233071.49227529057</v>
      </c>
      <c r="C20" s="23">
        <v>345749.07254061196</v>
      </c>
      <c r="D20" s="25">
        <v>40.26662258439633</v>
      </c>
      <c r="E20" s="6">
        <v>59.733377415603684</v>
      </c>
    </row>
    <row r="21" spans="1:5" x14ac:dyDescent="0.3">
      <c r="A21" s="110" t="s">
        <v>86</v>
      </c>
      <c r="B21" s="110"/>
      <c r="C21" s="110"/>
      <c r="D21" s="110"/>
      <c r="E21" s="110"/>
    </row>
  </sheetData>
  <mergeCells count="4">
    <mergeCell ref="A1:E1"/>
    <mergeCell ref="A21:E21"/>
    <mergeCell ref="B2:C2"/>
    <mergeCell ref="D2:E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A5EE-4444-44CC-887E-6E6B6C1D67D7}">
  <dimension ref="A1:D21"/>
  <sheetViews>
    <sheetView workbookViewId="0">
      <selection activeCell="F2" sqref="F2"/>
    </sheetView>
  </sheetViews>
  <sheetFormatPr defaultRowHeight="14" x14ac:dyDescent="0.3"/>
  <cols>
    <col min="1" max="1" width="8.7265625" style="1"/>
    <col min="2" max="2" width="14.6328125" style="1" customWidth="1"/>
    <col min="3" max="3" width="19.6328125" style="1" customWidth="1"/>
    <col min="4" max="4" width="14.453125" style="1" customWidth="1"/>
    <col min="5" max="16384" width="8.7265625" style="1"/>
  </cols>
  <sheetData>
    <row r="1" spans="1:4" ht="28" customHeight="1" x14ac:dyDescent="0.3">
      <c r="A1" s="127" t="s">
        <v>238</v>
      </c>
      <c r="B1" s="120"/>
      <c r="C1" s="120"/>
      <c r="D1" s="121"/>
    </row>
    <row r="2" spans="1:4" ht="16.5" customHeight="1" x14ac:dyDescent="0.3">
      <c r="A2" s="95"/>
      <c r="B2" s="128" t="s">
        <v>300</v>
      </c>
      <c r="C2" s="128"/>
      <c r="D2" s="136"/>
    </row>
    <row r="3" spans="1:4" ht="27" customHeight="1" x14ac:dyDescent="0.3">
      <c r="A3" s="4"/>
      <c r="B3" s="2" t="s">
        <v>87</v>
      </c>
      <c r="C3" s="2" t="s">
        <v>294</v>
      </c>
      <c r="D3" s="2" t="s">
        <v>88</v>
      </c>
    </row>
    <row r="4" spans="1:4" x14ac:dyDescent="0.3">
      <c r="A4" s="22">
        <v>2000</v>
      </c>
      <c r="B4" s="25">
        <v>33.164951628166349</v>
      </c>
      <c r="C4" s="25">
        <v>49.5679342791694</v>
      </c>
      <c r="D4" s="25">
        <v>17.267114092664233</v>
      </c>
    </row>
    <row r="5" spans="1:4" x14ac:dyDescent="0.3">
      <c r="A5" s="22">
        <v>2007</v>
      </c>
      <c r="B5" s="25">
        <v>14.905540258750333</v>
      </c>
      <c r="C5" s="25">
        <v>71.275406790158343</v>
      </c>
      <c r="D5" s="25">
        <v>13.819052951091312</v>
      </c>
    </row>
    <row r="6" spans="1:4" x14ac:dyDescent="0.3">
      <c r="A6" s="22">
        <v>2008</v>
      </c>
      <c r="B6" s="25">
        <v>13.011404778281882</v>
      </c>
      <c r="C6" s="25">
        <v>71.859631505070396</v>
      </c>
      <c r="D6" s="25">
        <v>15.128963716647714</v>
      </c>
    </row>
    <row r="7" spans="1:4" x14ac:dyDescent="0.3">
      <c r="A7" s="22">
        <v>2009</v>
      </c>
      <c r="B7" s="25">
        <v>12.96418165585496</v>
      </c>
      <c r="C7" s="25">
        <v>67.313284510728607</v>
      </c>
      <c r="D7" s="25">
        <v>19.722533833416421</v>
      </c>
    </row>
    <row r="8" spans="1:4" x14ac:dyDescent="0.3">
      <c r="A8" s="22">
        <v>2010</v>
      </c>
      <c r="B8" s="25">
        <v>12.584010201000279</v>
      </c>
      <c r="C8" s="25">
        <v>68.700427034777746</v>
      </c>
      <c r="D8" s="25">
        <v>18.715562764221975</v>
      </c>
    </row>
    <row r="9" spans="1:4" x14ac:dyDescent="0.3">
      <c r="A9" s="22">
        <v>2011</v>
      </c>
      <c r="B9" s="25">
        <v>12.488481496793558</v>
      </c>
      <c r="C9" s="25">
        <v>71.292868270380509</v>
      </c>
      <c r="D9" s="25">
        <v>16.218650232825933</v>
      </c>
    </row>
    <row r="10" spans="1:4" x14ac:dyDescent="0.3">
      <c r="A10" s="22">
        <v>2012</v>
      </c>
      <c r="B10" s="25">
        <v>12.644580452962694</v>
      </c>
      <c r="C10" s="25">
        <v>71.845296652701634</v>
      </c>
      <c r="D10" s="25">
        <v>15.510122894335662</v>
      </c>
    </row>
    <row r="11" spans="1:4" x14ac:dyDescent="0.3">
      <c r="A11" s="22">
        <v>2013</v>
      </c>
      <c r="B11" s="25">
        <v>12.651761463030978</v>
      </c>
      <c r="C11" s="25">
        <v>72.308268171833689</v>
      </c>
      <c r="D11" s="25">
        <v>15.039970365135336</v>
      </c>
    </row>
    <row r="12" spans="1:4" x14ac:dyDescent="0.3">
      <c r="A12" s="22">
        <v>2014</v>
      </c>
      <c r="B12" s="25">
        <v>13.144720526168857</v>
      </c>
      <c r="C12" s="25">
        <v>70.71666220489486</v>
      </c>
      <c r="D12" s="25">
        <v>16.138617268936294</v>
      </c>
    </row>
    <row r="13" spans="1:4" x14ac:dyDescent="0.3">
      <c r="A13" s="22">
        <v>2015</v>
      </c>
      <c r="B13" s="25">
        <v>12.700922657996724</v>
      </c>
      <c r="C13" s="25">
        <v>71.733798758992961</v>
      </c>
      <c r="D13" s="25">
        <v>15.56527858301032</v>
      </c>
    </row>
    <row r="14" spans="1:4" x14ac:dyDescent="0.3">
      <c r="A14" s="22">
        <v>2016</v>
      </c>
      <c r="B14" s="25">
        <v>14.088634143889411</v>
      </c>
      <c r="C14" s="25">
        <v>68.892460949411245</v>
      </c>
      <c r="D14" s="25">
        <v>17.018904906699358</v>
      </c>
    </row>
    <row r="15" spans="1:4" x14ac:dyDescent="0.3">
      <c r="A15" s="22">
        <v>2017</v>
      </c>
      <c r="B15" s="25">
        <v>14.174463785545182</v>
      </c>
      <c r="C15" s="25">
        <v>66.856386666994354</v>
      </c>
      <c r="D15" s="25">
        <v>18.969149547460475</v>
      </c>
    </row>
    <row r="16" spans="1:4" x14ac:dyDescent="0.3">
      <c r="A16" s="22">
        <v>2018</v>
      </c>
      <c r="B16" s="25">
        <v>15.659858838271187</v>
      </c>
      <c r="C16" s="25">
        <v>67.770684983920376</v>
      </c>
      <c r="D16" s="25">
        <v>16.569456177808441</v>
      </c>
    </row>
    <row r="17" spans="1:4" x14ac:dyDescent="0.3">
      <c r="A17" s="22">
        <v>2019</v>
      </c>
      <c r="B17" s="25">
        <v>15.34381285918108</v>
      </c>
      <c r="C17" s="25">
        <v>63.117105503275205</v>
      </c>
      <c r="D17" s="25">
        <v>21.53908163754372</v>
      </c>
    </row>
    <row r="18" spans="1:4" x14ac:dyDescent="0.3">
      <c r="A18" s="22">
        <v>2020</v>
      </c>
      <c r="B18" s="25">
        <v>12.848510545375433</v>
      </c>
      <c r="C18" s="25">
        <v>66.850111058840938</v>
      </c>
      <c r="D18" s="25">
        <v>20.30137839578363</v>
      </c>
    </row>
    <row r="19" spans="1:4" x14ac:dyDescent="0.3">
      <c r="A19" s="22">
        <v>2021</v>
      </c>
      <c r="B19" s="25">
        <v>13.620859955845191</v>
      </c>
      <c r="C19" s="25">
        <v>66.244568096671415</v>
      </c>
      <c r="D19" s="25">
        <v>20.134571947483394</v>
      </c>
    </row>
    <row r="20" spans="1:4" x14ac:dyDescent="0.3">
      <c r="A20" s="22">
        <v>2022</v>
      </c>
      <c r="B20" s="25">
        <v>13.160767432128011</v>
      </c>
      <c r="C20" s="25">
        <v>67.681074890494244</v>
      </c>
      <c r="D20" s="25">
        <v>19.158157677377744</v>
      </c>
    </row>
    <row r="21" spans="1:4" ht="24.5" customHeight="1" x14ac:dyDescent="0.3">
      <c r="A21" s="109" t="s">
        <v>89</v>
      </c>
      <c r="B21" s="109"/>
      <c r="C21" s="109"/>
      <c r="D21" s="109"/>
    </row>
  </sheetData>
  <mergeCells count="3">
    <mergeCell ref="A1:D1"/>
    <mergeCell ref="A21:D21"/>
    <mergeCell ref="B2:D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319E-A1F9-4A25-B454-F473F9B86486}">
  <dimension ref="A1:E21"/>
  <sheetViews>
    <sheetView workbookViewId="0">
      <selection activeCell="G3" sqref="G3"/>
    </sheetView>
  </sheetViews>
  <sheetFormatPr defaultRowHeight="14" x14ac:dyDescent="0.3"/>
  <cols>
    <col min="1" max="1" width="8.7265625" style="1"/>
    <col min="2" max="2" width="13.36328125" style="1" customWidth="1"/>
    <col min="3" max="3" width="11.90625" style="1" customWidth="1"/>
    <col min="4" max="4" width="21.7265625" style="1" customWidth="1"/>
    <col min="5" max="5" width="13.08984375" style="1" customWidth="1"/>
    <col min="6" max="16384" width="8.7265625" style="1"/>
  </cols>
  <sheetData>
    <row r="1" spans="1:5" x14ac:dyDescent="0.3">
      <c r="A1" s="111" t="s">
        <v>239</v>
      </c>
      <c r="B1" s="111"/>
      <c r="C1" s="111"/>
      <c r="D1" s="111"/>
      <c r="E1" s="111"/>
    </row>
    <row r="2" spans="1:5" x14ac:dyDescent="0.3">
      <c r="A2" s="94"/>
      <c r="B2" s="112" t="s">
        <v>300</v>
      </c>
      <c r="C2" s="137"/>
      <c r="D2" s="137"/>
      <c r="E2" s="138"/>
    </row>
    <row r="3" spans="1:5" s="27" customFormat="1" ht="54" customHeight="1" x14ac:dyDescent="0.35">
      <c r="A3" s="26"/>
      <c r="B3" s="2" t="s">
        <v>90</v>
      </c>
      <c r="C3" s="2" t="s">
        <v>91</v>
      </c>
      <c r="D3" s="2" t="s">
        <v>92</v>
      </c>
      <c r="E3" s="2" t="s">
        <v>93</v>
      </c>
    </row>
    <row r="4" spans="1:5" x14ac:dyDescent="0.3">
      <c r="A4" s="4">
        <v>2000</v>
      </c>
      <c r="B4" s="6">
        <v>8.014171221974788</v>
      </c>
      <c r="C4" s="6">
        <v>52.235395644948944</v>
      </c>
      <c r="D4" s="6">
        <v>27.473574008278206</v>
      </c>
      <c r="E4" s="6">
        <v>12.27683330461473</v>
      </c>
    </row>
    <row r="5" spans="1:5" x14ac:dyDescent="0.3">
      <c r="A5" s="4">
        <v>2007</v>
      </c>
      <c r="B5" s="6">
        <v>5.6914312478472544</v>
      </c>
      <c r="C5" s="6">
        <v>59.567844380725674</v>
      </c>
      <c r="D5" s="6">
        <v>24.956383089913952</v>
      </c>
      <c r="E5" s="6">
        <v>9.7843093194273933</v>
      </c>
    </row>
    <row r="6" spans="1:5" x14ac:dyDescent="0.3">
      <c r="A6" s="4">
        <v>2008</v>
      </c>
      <c r="B6" s="6">
        <v>3.3536578282163743</v>
      </c>
      <c r="C6" s="6">
        <v>56.246096102893453</v>
      </c>
      <c r="D6" s="6">
        <v>29.331995699512703</v>
      </c>
      <c r="E6" s="6">
        <v>11.068131093731957</v>
      </c>
    </row>
    <row r="7" spans="1:5" x14ac:dyDescent="0.3">
      <c r="A7" s="4">
        <v>2009</v>
      </c>
      <c r="B7" s="6">
        <v>6.5381144061826575</v>
      </c>
      <c r="C7" s="6">
        <v>56.523350053825872</v>
      </c>
      <c r="D7" s="6">
        <v>29.685789416419183</v>
      </c>
      <c r="E7" s="6">
        <v>7.1909227275784442</v>
      </c>
    </row>
    <row r="8" spans="1:5" x14ac:dyDescent="0.3">
      <c r="A8" s="4">
        <v>2010</v>
      </c>
      <c r="B8" s="6">
        <v>5.7925194475752599</v>
      </c>
      <c r="C8" s="6">
        <v>58.708347277298415</v>
      </c>
      <c r="D8" s="6">
        <v>27.529458102944755</v>
      </c>
      <c r="E8" s="6">
        <v>7.9669947865484243</v>
      </c>
    </row>
    <row r="9" spans="1:5" x14ac:dyDescent="0.3">
      <c r="A9" s="4">
        <v>2011</v>
      </c>
      <c r="B9" s="6">
        <v>5.63884616624921</v>
      </c>
      <c r="C9" s="6">
        <v>61.42244471997045</v>
      </c>
      <c r="D9" s="6">
        <v>26.862751717913707</v>
      </c>
      <c r="E9" s="6">
        <v>6.075946008451945</v>
      </c>
    </row>
    <row r="10" spans="1:5" x14ac:dyDescent="0.3">
      <c r="A10" s="4">
        <v>2012</v>
      </c>
      <c r="B10" s="6">
        <v>7.5738903668463129</v>
      </c>
      <c r="C10" s="6">
        <v>56.830713235243913</v>
      </c>
      <c r="D10" s="6">
        <v>30.907836457380355</v>
      </c>
      <c r="E10" s="6">
        <v>4.687372225439943</v>
      </c>
    </row>
    <row r="11" spans="1:5" x14ac:dyDescent="0.3">
      <c r="A11" s="4">
        <v>2013</v>
      </c>
      <c r="B11" s="6">
        <v>7.2067251882372094</v>
      </c>
      <c r="C11" s="6">
        <v>48.780228933354117</v>
      </c>
      <c r="D11" s="6">
        <v>38.149300582630048</v>
      </c>
      <c r="E11" s="6">
        <v>5.8288138478293501</v>
      </c>
    </row>
    <row r="12" spans="1:5" x14ac:dyDescent="0.3">
      <c r="A12" s="4">
        <v>2014</v>
      </c>
      <c r="B12" s="6">
        <v>10.693062402936802</v>
      </c>
      <c r="C12" s="6">
        <v>48.647722465397287</v>
      </c>
      <c r="D12" s="6">
        <v>34.616418436190202</v>
      </c>
      <c r="E12" s="6">
        <v>5.976417571438212</v>
      </c>
    </row>
    <row r="13" spans="1:5" x14ac:dyDescent="0.3">
      <c r="A13" s="4">
        <v>2015</v>
      </c>
      <c r="B13" s="6">
        <v>7.624798530544731</v>
      </c>
      <c r="C13" s="6">
        <v>52.416226103023831</v>
      </c>
      <c r="D13" s="6">
        <v>34.38802330288194</v>
      </c>
      <c r="E13" s="6">
        <v>5.5021833280061792</v>
      </c>
    </row>
    <row r="14" spans="1:5" x14ac:dyDescent="0.3">
      <c r="A14" s="4">
        <v>2016</v>
      </c>
      <c r="B14" s="6">
        <v>8.419837969435239</v>
      </c>
      <c r="C14" s="6">
        <v>52.35196739602889</v>
      </c>
      <c r="D14" s="6">
        <v>33.40263160913041</v>
      </c>
      <c r="E14" s="6">
        <v>5.731418802627311</v>
      </c>
    </row>
    <row r="15" spans="1:5" x14ac:dyDescent="0.3">
      <c r="A15" s="4">
        <v>2017</v>
      </c>
      <c r="B15" s="6">
        <v>8.4417459479448969</v>
      </c>
      <c r="C15" s="6">
        <v>58.304075732217655</v>
      </c>
      <c r="D15" s="6">
        <v>29.090719325620441</v>
      </c>
      <c r="E15" s="6">
        <v>4.0969902709420767</v>
      </c>
    </row>
    <row r="16" spans="1:5" x14ac:dyDescent="0.3">
      <c r="A16" s="4">
        <v>2018</v>
      </c>
      <c r="B16" s="6">
        <v>5.2495922107866928</v>
      </c>
      <c r="C16" s="6">
        <v>50.145917657140956</v>
      </c>
      <c r="D16" s="6">
        <v>40.58406801591822</v>
      </c>
      <c r="E16" s="6">
        <v>3.9497350682483954</v>
      </c>
    </row>
    <row r="17" spans="1:5" x14ac:dyDescent="0.3">
      <c r="A17" s="4">
        <v>2019</v>
      </c>
      <c r="B17" s="6">
        <v>7.1541634229519344</v>
      </c>
      <c r="C17" s="6">
        <v>67.200460166705057</v>
      </c>
      <c r="D17" s="6">
        <v>23.233968951459545</v>
      </c>
      <c r="E17" s="6">
        <v>2.3672770524638644</v>
      </c>
    </row>
    <row r="18" spans="1:5" x14ac:dyDescent="0.3">
      <c r="A18" s="4">
        <v>2020</v>
      </c>
      <c r="B18" s="6">
        <v>4.2651493623585326</v>
      </c>
      <c r="C18" s="6">
        <v>75.132177436612551</v>
      </c>
      <c r="D18" s="6">
        <v>17.386312728709282</v>
      </c>
      <c r="E18" s="6">
        <v>3.1797312539204134</v>
      </c>
    </row>
    <row r="19" spans="1:5" x14ac:dyDescent="0.3">
      <c r="A19" s="4">
        <v>2021</v>
      </c>
      <c r="B19" s="6">
        <v>5.3667484894110826</v>
      </c>
      <c r="C19" s="6">
        <v>73.71754809199399</v>
      </c>
      <c r="D19" s="6">
        <v>18.113751002752153</v>
      </c>
      <c r="E19" s="6">
        <v>2.7511727291913584</v>
      </c>
    </row>
    <row r="20" spans="1:5" x14ac:dyDescent="0.3">
      <c r="A20" s="4">
        <v>2022</v>
      </c>
      <c r="B20" s="6">
        <v>6.6445595590010109</v>
      </c>
      <c r="C20" s="6">
        <v>70.741211742007835</v>
      </c>
      <c r="D20" s="6">
        <v>20.597179716540687</v>
      </c>
      <c r="E20" s="6">
        <v>1.9833951338724394</v>
      </c>
    </row>
    <row r="21" spans="1:5" ht="25.5" customHeight="1" x14ac:dyDescent="0.3">
      <c r="A21" s="109" t="s">
        <v>89</v>
      </c>
      <c r="B21" s="109"/>
      <c r="C21" s="109"/>
      <c r="D21" s="109"/>
      <c r="E21" s="109"/>
    </row>
  </sheetData>
  <mergeCells count="3">
    <mergeCell ref="A1:E1"/>
    <mergeCell ref="A21:E21"/>
    <mergeCell ref="B2:E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365D-7A25-4EF9-86A9-2F461CCA2E7D}">
  <dimension ref="A1:C21"/>
  <sheetViews>
    <sheetView workbookViewId="0">
      <selection activeCell="E3" sqref="E3"/>
    </sheetView>
  </sheetViews>
  <sheetFormatPr defaultRowHeight="14" x14ac:dyDescent="0.3"/>
  <cols>
    <col min="1" max="1" width="8.7265625" style="1"/>
    <col min="2" max="2" width="28.1796875" style="1" customWidth="1"/>
    <col min="3" max="3" width="26.26953125" style="1" customWidth="1"/>
    <col min="4" max="16384" width="8.7265625" style="1"/>
  </cols>
  <sheetData>
    <row r="1" spans="1:3" ht="14.5" customHeight="1" x14ac:dyDescent="0.3">
      <c r="A1" s="111" t="s">
        <v>240</v>
      </c>
      <c r="B1" s="111"/>
      <c r="C1" s="111"/>
    </row>
    <row r="2" spans="1:3" ht="14.5" customHeight="1" x14ac:dyDescent="0.3">
      <c r="A2" s="94"/>
      <c r="B2" s="112" t="s">
        <v>300</v>
      </c>
      <c r="C2" s="138"/>
    </row>
    <row r="3" spans="1:3" ht="29.5" customHeight="1" x14ac:dyDescent="0.3">
      <c r="A3" s="8"/>
      <c r="B3" s="2" t="s">
        <v>215</v>
      </c>
      <c r="C3" s="2" t="s">
        <v>216</v>
      </c>
    </row>
    <row r="4" spans="1:3" x14ac:dyDescent="0.3">
      <c r="A4" s="4">
        <v>2000</v>
      </c>
      <c r="B4" s="6">
        <v>11.018188369674172</v>
      </c>
      <c r="C4" s="6">
        <v>14.09157862428199</v>
      </c>
    </row>
    <row r="5" spans="1:3" x14ac:dyDescent="0.3">
      <c r="A5" s="4">
        <v>2007</v>
      </c>
      <c r="B5" s="6">
        <v>14.979311638978293</v>
      </c>
      <c r="C5" s="6">
        <v>18.112688591277152</v>
      </c>
    </row>
    <row r="6" spans="1:3" x14ac:dyDescent="0.3">
      <c r="A6" s="4">
        <v>2008</v>
      </c>
      <c r="B6" s="6">
        <v>15.489297020566045</v>
      </c>
      <c r="C6" s="6">
        <v>18.825004546838091</v>
      </c>
    </row>
    <row r="7" spans="1:3" x14ac:dyDescent="0.3">
      <c r="A7" s="4">
        <v>2009</v>
      </c>
      <c r="B7" s="6">
        <v>14.634429198106444</v>
      </c>
      <c r="C7" s="6">
        <v>17.327588714031268</v>
      </c>
    </row>
    <row r="8" spans="1:3" x14ac:dyDescent="0.3">
      <c r="A8" s="4">
        <v>2010</v>
      </c>
      <c r="B8" s="6">
        <v>15.403296387018603</v>
      </c>
      <c r="C8" s="6">
        <v>17.460213720498459</v>
      </c>
    </row>
    <row r="9" spans="1:3" x14ac:dyDescent="0.3">
      <c r="A9" s="4">
        <v>2011</v>
      </c>
      <c r="B9" s="6">
        <v>15.981470538807887</v>
      </c>
      <c r="C9" s="6">
        <v>18.000300459832935</v>
      </c>
    </row>
    <row r="10" spans="1:3" x14ac:dyDescent="0.3">
      <c r="A10" s="4">
        <v>2012</v>
      </c>
      <c r="B10" s="6">
        <v>16.910624027848101</v>
      </c>
      <c r="C10" s="6">
        <v>17.921156384820609</v>
      </c>
    </row>
    <row r="11" spans="1:3" x14ac:dyDescent="0.3">
      <c r="A11" s="4">
        <v>2013</v>
      </c>
      <c r="B11" s="6">
        <v>16.745744516462075</v>
      </c>
      <c r="C11" s="6">
        <v>18.289873401351119</v>
      </c>
    </row>
    <row r="12" spans="1:3" x14ac:dyDescent="0.3">
      <c r="A12" s="4">
        <v>2014</v>
      </c>
      <c r="B12" s="6">
        <v>16.304455320684237</v>
      </c>
      <c r="C12" s="6">
        <v>18.193196306930776</v>
      </c>
    </row>
    <row r="13" spans="1:3" x14ac:dyDescent="0.3">
      <c r="A13" s="4">
        <v>2015</v>
      </c>
      <c r="B13" s="6">
        <v>15.121740876565926</v>
      </c>
      <c r="C13" s="6">
        <v>17.913885732847415</v>
      </c>
    </row>
    <row r="14" spans="1:3" x14ac:dyDescent="0.3">
      <c r="A14" s="4">
        <v>2016</v>
      </c>
      <c r="B14" s="6">
        <v>11.563973399860322</v>
      </c>
      <c r="C14" s="6">
        <v>19.091706410643599</v>
      </c>
    </row>
    <row r="15" spans="1:3" x14ac:dyDescent="0.3">
      <c r="A15" s="4">
        <v>2017</v>
      </c>
      <c r="B15" s="6">
        <v>11.556877221138098</v>
      </c>
      <c r="C15" s="6">
        <v>18.223662462484494</v>
      </c>
    </row>
    <row r="16" spans="1:3" x14ac:dyDescent="0.3">
      <c r="A16" s="4">
        <v>2018</v>
      </c>
      <c r="B16" s="6">
        <v>16.708644815263838</v>
      </c>
      <c r="C16" s="6">
        <v>18.690433696877179</v>
      </c>
    </row>
    <row r="17" spans="1:3" x14ac:dyDescent="0.3">
      <c r="A17" s="4">
        <v>2019</v>
      </c>
      <c r="B17" s="6">
        <v>13.820591349757805</v>
      </c>
      <c r="C17" s="6">
        <v>16.595735807995425</v>
      </c>
    </row>
    <row r="18" spans="1:3" x14ac:dyDescent="0.3">
      <c r="A18" s="4">
        <v>2020</v>
      </c>
      <c r="B18" s="6">
        <v>13.149643451643369</v>
      </c>
      <c r="C18" s="6">
        <v>20.912368902894755</v>
      </c>
    </row>
    <row r="19" spans="1:3" x14ac:dyDescent="0.3">
      <c r="A19" s="4">
        <v>2021</v>
      </c>
      <c r="B19" s="6">
        <v>15.960662137383988</v>
      </c>
      <c r="C19" s="6">
        <v>20.695869717252972</v>
      </c>
    </row>
    <row r="20" spans="1:3" x14ac:dyDescent="0.3">
      <c r="A20" s="4">
        <v>2022</v>
      </c>
      <c r="B20" s="6">
        <v>16.342689769090683</v>
      </c>
      <c r="C20" s="6">
        <v>17.566042051707154</v>
      </c>
    </row>
    <row r="21" spans="1:3" ht="25.5" customHeight="1" x14ac:dyDescent="0.3">
      <c r="A21" s="109" t="s">
        <v>94</v>
      </c>
      <c r="B21" s="109"/>
      <c r="C21" s="109"/>
    </row>
  </sheetData>
  <mergeCells count="3">
    <mergeCell ref="A1:C1"/>
    <mergeCell ref="A21:C21"/>
    <mergeCell ref="B2:C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2DD8-625C-44B3-8849-0782406482D6}">
  <dimension ref="A1:B21"/>
  <sheetViews>
    <sheetView workbookViewId="0">
      <selection activeCell="D3" sqref="D3"/>
    </sheetView>
  </sheetViews>
  <sheetFormatPr defaultRowHeight="14" x14ac:dyDescent="0.3"/>
  <cols>
    <col min="1" max="1" width="22.54296875" style="1" customWidth="1"/>
    <col min="2" max="2" width="24.1796875" style="1" customWidth="1"/>
    <col min="3" max="16384" width="8.7265625" style="1"/>
  </cols>
  <sheetData>
    <row r="1" spans="1:2" x14ac:dyDescent="0.3">
      <c r="A1" s="111" t="s">
        <v>241</v>
      </c>
      <c r="B1" s="111"/>
    </row>
    <row r="2" spans="1:2" x14ac:dyDescent="0.3">
      <c r="A2" s="94"/>
      <c r="B2" s="9" t="s">
        <v>311</v>
      </c>
    </row>
    <row r="3" spans="1:2" x14ac:dyDescent="0.3">
      <c r="A3" s="4" t="s">
        <v>95</v>
      </c>
      <c r="B3" s="9">
        <v>16.399999999999999</v>
      </c>
    </row>
    <row r="4" spans="1:2" x14ac:dyDescent="0.3">
      <c r="A4" s="4" t="s">
        <v>96</v>
      </c>
      <c r="B4" s="9">
        <v>14.6</v>
      </c>
    </row>
    <row r="5" spans="1:2" x14ac:dyDescent="0.3">
      <c r="A5" s="4" t="s">
        <v>97</v>
      </c>
      <c r="B5" s="9">
        <v>13.4</v>
      </c>
    </row>
    <row r="6" spans="1:2" x14ac:dyDescent="0.3">
      <c r="A6" s="4" t="s">
        <v>98</v>
      </c>
      <c r="B6" s="9">
        <v>12.1</v>
      </c>
    </row>
    <row r="7" spans="1:2" x14ac:dyDescent="0.3">
      <c r="A7" s="4" t="s">
        <v>99</v>
      </c>
      <c r="B7" s="9">
        <v>11.9</v>
      </c>
    </row>
    <row r="8" spans="1:2" x14ac:dyDescent="0.3">
      <c r="A8" s="4" t="s">
        <v>100</v>
      </c>
      <c r="B8" s="9">
        <v>11.6</v>
      </c>
    </row>
    <row r="9" spans="1:2" x14ac:dyDescent="0.3">
      <c r="A9" s="4" t="s">
        <v>101</v>
      </c>
      <c r="B9" s="9">
        <v>10.7</v>
      </c>
    </row>
    <row r="10" spans="1:2" x14ac:dyDescent="0.3">
      <c r="A10" s="4" t="s">
        <v>102</v>
      </c>
      <c r="B10" s="9">
        <v>10.199999999999999</v>
      </c>
    </row>
    <row r="11" spans="1:2" x14ac:dyDescent="0.3">
      <c r="A11" s="4" t="s">
        <v>103</v>
      </c>
      <c r="B11" s="9">
        <v>9.9</v>
      </c>
    </row>
    <row r="12" spans="1:2" x14ac:dyDescent="0.3">
      <c r="A12" s="4" t="s">
        <v>104</v>
      </c>
      <c r="B12" s="9">
        <v>9.4</v>
      </c>
    </row>
    <row r="13" spans="1:2" x14ac:dyDescent="0.3">
      <c r="A13" s="4" t="s">
        <v>105</v>
      </c>
      <c r="B13" s="9">
        <v>8.6999999999999993</v>
      </c>
    </row>
    <row r="14" spans="1:2" x14ac:dyDescent="0.3">
      <c r="A14" s="4" t="s">
        <v>106</v>
      </c>
      <c r="B14" s="9">
        <v>6.8</v>
      </c>
    </row>
    <row r="15" spans="1:2" x14ac:dyDescent="0.3">
      <c r="A15" s="4" t="s">
        <v>107</v>
      </c>
      <c r="B15" s="9">
        <v>6.7</v>
      </c>
    </row>
    <row r="16" spans="1:2" x14ac:dyDescent="0.3">
      <c r="A16" s="4" t="s">
        <v>108</v>
      </c>
      <c r="B16" s="9">
        <v>6.4</v>
      </c>
    </row>
    <row r="17" spans="1:2" x14ac:dyDescent="0.3">
      <c r="A17" s="4" t="s">
        <v>109</v>
      </c>
      <c r="B17" s="9">
        <v>5.2</v>
      </c>
    </row>
    <row r="18" spans="1:2" x14ac:dyDescent="0.3">
      <c r="A18" s="4" t="s">
        <v>110</v>
      </c>
      <c r="B18" s="9">
        <v>5.0999999999999996</v>
      </c>
    </row>
    <row r="19" spans="1:2" x14ac:dyDescent="0.3">
      <c r="A19" s="4" t="s">
        <v>111</v>
      </c>
      <c r="B19" s="9">
        <v>3</v>
      </c>
    </row>
    <row r="20" spans="1:2" x14ac:dyDescent="0.3">
      <c r="A20" s="4" t="s">
        <v>37</v>
      </c>
      <c r="B20" s="9">
        <v>2.6</v>
      </c>
    </row>
    <row r="21" spans="1:2" ht="41" customHeight="1" x14ac:dyDescent="0.3">
      <c r="A21" s="109" t="s">
        <v>112</v>
      </c>
      <c r="B21" s="109"/>
    </row>
  </sheetData>
  <mergeCells count="2">
    <mergeCell ref="A1:B1"/>
    <mergeCell ref="A21:B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D8E0-450C-4C67-9180-F6546FB5ED7B}">
  <dimension ref="A1:C39"/>
  <sheetViews>
    <sheetView workbookViewId="0">
      <selection activeCell="A39" sqref="A39:C39"/>
    </sheetView>
  </sheetViews>
  <sheetFormatPr defaultRowHeight="14" x14ac:dyDescent="0.3"/>
  <cols>
    <col min="1" max="1" width="8.7265625" style="7"/>
    <col min="2" max="2" width="12.54296875" style="1" customWidth="1"/>
    <col min="3" max="3" width="13.36328125" style="1" customWidth="1"/>
    <col min="4" max="4" width="11.81640625" style="1" bestFit="1" customWidth="1"/>
    <col min="5" max="16384" width="8.7265625" style="1"/>
  </cols>
  <sheetData>
    <row r="1" spans="1:3" ht="28" customHeight="1" x14ac:dyDescent="0.3">
      <c r="A1" s="104" t="s">
        <v>232</v>
      </c>
      <c r="B1" s="104"/>
      <c r="C1" s="104"/>
    </row>
    <row r="2" spans="1:3" ht="16.5" customHeight="1" x14ac:dyDescent="0.3">
      <c r="A2" s="93"/>
      <c r="B2" s="105" t="s">
        <v>301</v>
      </c>
      <c r="C2" s="106"/>
    </row>
    <row r="3" spans="1:3" ht="25" customHeight="1" x14ac:dyDescent="0.3">
      <c r="A3" s="4"/>
      <c r="B3" s="2" t="s">
        <v>200</v>
      </c>
      <c r="C3" s="2" t="s">
        <v>199</v>
      </c>
    </row>
    <row r="4" spans="1:3" x14ac:dyDescent="0.3">
      <c r="A4" s="4">
        <v>1990</v>
      </c>
      <c r="B4" s="6">
        <v>15.50626151022346</v>
      </c>
      <c r="C4" s="6">
        <v>37.486988914689356</v>
      </c>
    </row>
    <row r="5" spans="1:3" x14ac:dyDescent="0.3">
      <c r="A5" s="4">
        <v>1991</v>
      </c>
      <c r="B5" s="6">
        <v>16.987726551135058</v>
      </c>
      <c r="C5" s="6">
        <v>37.477496495624713</v>
      </c>
    </row>
    <row r="6" spans="1:3" x14ac:dyDescent="0.3">
      <c r="A6" s="4">
        <v>1992</v>
      </c>
      <c r="B6" s="6">
        <v>18.433099041924908</v>
      </c>
      <c r="C6" s="6">
        <v>40.064265019482086</v>
      </c>
    </row>
    <row r="7" spans="1:3" x14ac:dyDescent="0.3">
      <c r="A7" s="4">
        <v>1993</v>
      </c>
      <c r="B7" s="6">
        <v>19.651539786535675</v>
      </c>
      <c r="C7" s="6">
        <v>38.710231532862011</v>
      </c>
    </row>
    <row r="8" spans="1:3" x14ac:dyDescent="0.3">
      <c r="A8" s="4">
        <v>1994</v>
      </c>
      <c r="B8" s="6">
        <v>20.078144376436974</v>
      </c>
      <c r="C8" s="6">
        <v>40.985573872448747</v>
      </c>
    </row>
    <row r="9" spans="1:3" x14ac:dyDescent="0.3">
      <c r="A9" s="4">
        <v>1995</v>
      </c>
      <c r="B9" s="6">
        <v>22.867448705870537</v>
      </c>
      <c r="C9" s="6">
        <v>43.091588001472338</v>
      </c>
    </row>
    <row r="10" spans="1:3" x14ac:dyDescent="0.3">
      <c r="A10" s="4">
        <v>1996</v>
      </c>
      <c r="B10" s="6">
        <v>21.929487871370931</v>
      </c>
      <c r="C10" s="6">
        <v>43.182977410519193</v>
      </c>
    </row>
    <row r="11" spans="1:3" x14ac:dyDescent="0.3">
      <c r="A11" s="4">
        <v>1997</v>
      </c>
      <c r="B11" s="6">
        <v>22.619386866403804</v>
      </c>
      <c r="C11" s="6">
        <v>45.08136659046675</v>
      </c>
    </row>
    <row r="12" spans="1:3" x14ac:dyDescent="0.3">
      <c r="A12" s="4">
        <v>1998</v>
      </c>
      <c r="B12" s="6">
        <v>23.699470078864156</v>
      </c>
      <c r="C12" s="6">
        <v>45.480014793894483</v>
      </c>
    </row>
    <row r="13" spans="1:3" x14ac:dyDescent="0.3">
      <c r="A13" s="4">
        <v>1999</v>
      </c>
      <c r="B13" s="6">
        <v>24.815598044317881</v>
      </c>
      <c r="C13" s="6">
        <v>45.908823022847201</v>
      </c>
    </row>
    <row r="14" spans="1:3" x14ac:dyDescent="0.3">
      <c r="A14" s="4">
        <v>2000</v>
      </c>
      <c r="B14" s="6">
        <v>26.900922910045079</v>
      </c>
      <c r="C14" s="6">
        <v>50.547877463504321</v>
      </c>
    </row>
    <row r="15" spans="1:3" x14ac:dyDescent="0.3">
      <c r="A15" s="4">
        <v>2001</v>
      </c>
      <c r="B15" s="6">
        <v>25.993254753425294</v>
      </c>
      <c r="C15" s="6">
        <v>49.463703511142988</v>
      </c>
    </row>
    <row r="16" spans="1:3" x14ac:dyDescent="0.3">
      <c r="A16" s="4">
        <v>2002</v>
      </c>
      <c r="B16" s="6">
        <v>29.508662935274486</v>
      </c>
      <c r="C16" s="6">
        <v>49.265279876911272</v>
      </c>
    </row>
    <row r="17" spans="1:3" x14ac:dyDescent="0.3">
      <c r="A17" s="4">
        <v>2003</v>
      </c>
      <c r="B17" s="6">
        <v>30.592436133017536</v>
      </c>
      <c r="C17" s="6">
        <v>51.006266466531812</v>
      </c>
    </row>
    <row r="18" spans="1:3" x14ac:dyDescent="0.3">
      <c r="A18" s="4">
        <v>2004</v>
      </c>
      <c r="B18" s="6">
        <v>37.503814059494061</v>
      </c>
      <c r="C18" s="6">
        <v>54.438972321227588</v>
      </c>
    </row>
    <row r="19" spans="1:3" x14ac:dyDescent="0.3">
      <c r="A19" s="4">
        <v>2005</v>
      </c>
      <c r="B19" s="6">
        <v>42.001669615065687</v>
      </c>
      <c r="C19" s="6">
        <v>56.50311957143299</v>
      </c>
    </row>
    <row r="20" spans="1:3" x14ac:dyDescent="0.3">
      <c r="A20" s="4">
        <v>2006</v>
      </c>
      <c r="B20" s="6">
        <v>45.724480499082524</v>
      </c>
      <c r="C20" s="6">
        <v>58.748311887672749</v>
      </c>
    </row>
    <row r="21" spans="1:3" x14ac:dyDescent="0.3">
      <c r="A21" s="4">
        <v>2007</v>
      </c>
      <c r="B21" s="6">
        <v>45.686268679487874</v>
      </c>
      <c r="C21" s="6">
        <v>59.098291052777888</v>
      </c>
    </row>
    <row r="22" spans="1:3" x14ac:dyDescent="0.3">
      <c r="A22" s="4">
        <v>2008</v>
      </c>
      <c r="B22" s="6">
        <v>53.368220439203263</v>
      </c>
      <c r="C22" s="6">
        <v>60.73855311411198</v>
      </c>
    </row>
    <row r="23" spans="1:3" x14ac:dyDescent="0.3">
      <c r="A23" s="4">
        <v>2009</v>
      </c>
      <c r="B23" s="6">
        <v>46.272869643130861</v>
      </c>
      <c r="C23" s="6">
        <v>52.259877915021569</v>
      </c>
    </row>
    <row r="24" spans="1:3" x14ac:dyDescent="0.3">
      <c r="A24" s="4">
        <v>2010</v>
      </c>
      <c r="B24" s="6">
        <v>49.255206497493553</v>
      </c>
      <c r="C24" s="6">
        <v>56.706399890438057</v>
      </c>
    </row>
    <row r="25" spans="1:3" x14ac:dyDescent="0.3">
      <c r="A25" s="4">
        <v>2011</v>
      </c>
      <c r="B25" s="6">
        <v>55.623880013510671</v>
      </c>
      <c r="C25" s="6">
        <v>59.896782608916645</v>
      </c>
    </row>
    <row r="26" spans="1:3" x14ac:dyDescent="0.3">
      <c r="A26" s="4">
        <v>2012</v>
      </c>
      <c r="B26" s="6">
        <v>55.793721728734312</v>
      </c>
      <c r="C26" s="6">
        <v>59.666090302546706</v>
      </c>
    </row>
    <row r="27" spans="1:3" x14ac:dyDescent="0.3">
      <c r="A27" s="4">
        <v>2013</v>
      </c>
      <c r="B27" s="6">
        <v>53.844131946611306</v>
      </c>
      <c r="C27" s="6">
        <v>58.846336307324954</v>
      </c>
    </row>
    <row r="28" spans="1:3" x14ac:dyDescent="0.3">
      <c r="A28" s="4">
        <v>2014</v>
      </c>
      <c r="B28" s="6">
        <v>48.922185746983118</v>
      </c>
      <c r="C28" s="6">
        <v>58.258327184021432</v>
      </c>
    </row>
    <row r="29" spans="1:3" x14ac:dyDescent="0.3">
      <c r="A29" s="4">
        <v>2015</v>
      </c>
      <c r="B29" s="6">
        <v>41.922913865840592</v>
      </c>
      <c r="C29" s="6">
        <v>55.871119215518327</v>
      </c>
    </row>
    <row r="30" spans="1:3" x14ac:dyDescent="0.3">
      <c r="A30" s="4">
        <v>2016</v>
      </c>
      <c r="B30" s="6">
        <v>40.082485713255224</v>
      </c>
      <c r="C30" s="6">
        <v>54.063247400095953</v>
      </c>
    </row>
    <row r="31" spans="1:3" x14ac:dyDescent="0.3">
      <c r="A31" s="4">
        <v>2017</v>
      </c>
      <c r="B31" s="6">
        <v>40.742496965934969</v>
      </c>
      <c r="C31" s="6">
        <v>55.778017667451735</v>
      </c>
    </row>
    <row r="32" spans="1:3" x14ac:dyDescent="0.3">
      <c r="A32" s="4">
        <v>2018</v>
      </c>
      <c r="B32" s="6">
        <v>43.616969346156424</v>
      </c>
      <c r="C32" s="6">
        <v>57.708448171426902</v>
      </c>
    </row>
    <row r="33" spans="1:3" x14ac:dyDescent="0.3">
      <c r="A33" s="4">
        <v>2019</v>
      </c>
      <c r="B33" s="6">
        <v>39.905403506067621</v>
      </c>
      <c r="C33" s="6">
        <v>56.497579166115493</v>
      </c>
    </row>
    <row r="34" spans="1:3" x14ac:dyDescent="0.3">
      <c r="A34" s="4">
        <v>2020</v>
      </c>
      <c r="B34" s="6">
        <v>37.758105361353095</v>
      </c>
      <c r="C34" s="6">
        <v>52.433935632517269</v>
      </c>
    </row>
    <row r="35" spans="1:3" x14ac:dyDescent="0.3">
      <c r="A35" s="4">
        <v>2021</v>
      </c>
      <c r="B35" s="6">
        <v>45.423088762827284</v>
      </c>
      <c r="C35" s="6">
        <v>56.81160077728947</v>
      </c>
    </row>
    <row r="36" spans="1:3" x14ac:dyDescent="0.3">
      <c r="A36" s="4">
        <v>2022</v>
      </c>
      <c r="B36" s="6">
        <v>49.965319952445562</v>
      </c>
      <c r="C36" s="6">
        <v>62.563548561393986</v>
      </c>
    </row>
    <row r="37" spans="1:3" x14ac:dyDescent="0.3">
      <c r="A37" s="4">
        <v>2023</v>
      </c>
      <c r="B37" s="6">
        <v>45.921850227641585</v>
      </c>
      <c r="C37" s="6"/>
    </row>
    <row r="38" spans="1:3" ht="14" customHeight="1" x14ac:dyDescent="0.3">
      <c r="A38" s="107" t="s">
        <v>302</v>
      </c>
      <c r="B38" s="107"/>
      <c r="C38" s="107"/>
    </row>
    <row r="39" spans="1:3" ht="27.5" customHeight="1" x14ac:dyDescent="0.3">
      <c r="A39" s="108" t="s">
        <v>303</v>
      </c>
      <c r="B39" s="108"/>
      <c r="C39" s="108"/>
    </row>
  </sheetData>
  <mergeCells count="4">
    <mergeCell ref="A1:C1"/>
    <mergeCell ref="B2:C2"/>
    <mergeCell ref="A38:C38"/>
    <mergeCell ref="A39:C39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45A6-74AE-4AB6-934B-F0323862BB36}">
  <dimension ref="A1:F14"/>
  <sheetViews>
    <sheetView workbookViewId="0">
      <selection activeCell="H3" sqref="H3"/>
    </sheetView>
  </sheetViews>
  <sheetFormatPr defaultRowHeight="14.5" x14ac:dyDescent="0.35"/>
  <cols>
    <col min="2" max="2" width="20.08984375" customWidth="1"/>
    <col min="3" max="3" width="15.453125" customWidth="1"/>
    <col min="4" max="4" width="12" customWidth="1"/>
    <col min="5" max="5" width="12.453125" customWidth="1"/>
    <col min="6" max="6" width="15" customWidth="1"/>
  </cols>
  <sheetData>
    <row r="1" spans="1:6" x14ac:dyDescent="0.35">
      <c r="A1" s="111" t="s">
        <v>242</v>
      </c>
      <c r="B1" s="111"/>
      <c r="C1" s="111"/>
      <c r="D1" s="111"/>
      <c r="E1" s="111"/>
      <c r="F1" s="111"/>
    </row>
    <row r="2" spans="1:6" x14ac:dyDescent="0.35">
      <c r="A2" s="98"/>
      <c r="B2" s="112" t="s">
        <v>304</v>
      </c>
      <c r="C2" s="113"/>
      <c r="D2" s="113"/>
      <c r="E2" s="114"/>
      <c r="F2" s="9" t="s">
        <v>301</v>
      </c>
    </row>
    <row r="3" spans="1:6" s="1" customFormat="1" ht="27" customHeight="1" x14ac:dyDescent="0.3">
      <c r="B3" s="3" t="s">
        <v>284</v>
      </c>
      <c r="C3" s="3" t="s">
        <v>285</v>
      </c>
      <c r="D3" s="3" t="s">
        <v>286</v>
      </c>
      <c r="E3" s="3" t="s">
        <v>287</v>
      </c>
      <c r="F3" s="83" t="s">
        <v>113</v>
      </c>
    </row>
    <row r="4" spans="1:6" x14ac:dyDescent="0.35">
      <c r="A4" s="82" t="s">
        <v>25</v>
      </c>
      <c r="B4" s="81">
        <v>-144.939734278</v>
      </c>
      <c r="C4" s="81">
        <v>76.529178339000012</v>
      </c>
      <c r="D4" s="81">
        <v>65.691960647000002</v>
      </c>
      <c r="E4" s="81">
        <v>-24.140034783000001</v>
      </c>
      <c r="F4" s="81">
        <v>-1.3178165734572724</v>
      </c>
    </row>
    <row r="5" spans="1:6" x14ac:dyDescent="0.35">
      <c r="A5" s="82" t="s">
        <v>26</v>
      </c>
      <c r="B5" s="81">
        <v>-130.07872205199999</v>
      </c>
      <c r="C5" s="81">
        <v>69.676483112999989</v>
      </c>
      <c r="D5" s="81">
        <v>62.626923965000003</v>
      </c>
      <c r="E5" s="81">
        <v>-24.375278433999998</v>
      </c>
      <c r="F5" s="81">
        <v>-1.0535951728338242</v>
      </c>
    </row>
    <row r="6" spans="1:6" x14ac:dyDescent="0.35">
      <c r="A6" s="82" t="s">
        <v>27</v>
      </c>
      <c r="B6" s="81">
        <v>-112.442462109</v>
      </c>
      <c r="C6" s="81">
        <v>68.344598454000007</v>
      </c>
      <c r="D6" s="81">
        <v>55.983093515</v>
      </c>
      <c r="E6" s="81">
        <v>-26.301940132999999</v>
      </c>
      <c r="F6" s="81">
        <v>-0.62825353185010413</v>
      </c>
    </row>
    <row r="7" spans="1:6" x14ac:dyDescent="0.35">
      <c r="A7" s="82" t="s">
        <v>28</v>
      </c>
      <c r="B7" s="81">
        <v>-160.03585049200001</v>
      </c>
      <c r="C7" s="81">
        <v>77.561886356000002</v>
      </c>
      <c r="D7" s="81">
        <v>62.437674752999996</v>
      </c>
      <c r="E7" s="81">
        <v>-28.680922976999998</v>
      </c>
      <c r="F7" s="81">
        <v>-1.8373613006457816</v>
      </c>
    </row>
    <row r="8" spans="1:6" x14ac:dyDescent="0.35">
      <c r="A8" s="82" t="s">
        <v>29</v>
      </c>
      <c r="B8" s="81">
        <v>-180.28261872100001</v>
      </c>
      <c r="C8" s="81">
        <v>81.940892888000008</v>
      </c>
      <c r="D8" s="81">
        <v>69.946454625000001</v>
      </c>
      <c r="E8" s="81">
        <v>-28.861092086999999</v>
      </c>
      <c r="F8" s="81">
        <v>-2.1181112920950746</v>
      </c>
    </row>
    <row r="9" spans="1:6" x14ac:dyDescent="0.35">
      <c r="A9" s="82" t="s">
        <v>30</v>
      </c>
      <c r="B9" s="81">
        <v>-157.505890491</v>
      </c>
      <c r="C9" s="81">
        <v>84.922054724999995</v>
      </c>
      <c r="D9" s="81">
        <v>75.208205637000006</v>
      </c>
      <c r="E9" s="81">
        <v>-27.280640538</v>
      </c>
      <c r="F9" s="81">
        <v>-0.87082026767149323</v>
      </c>
    </row>
    <row r="10" spans="1:6" x14ac:dyDescent="0.35">
      <c r="A10" s="82" t="s">
        <v>31</v>
      </c>
      <c r="B10" s="81">
        <v>-102.152462134</v>
      </c>
      <c r="C10" s="81">
        <v>88.565287698999995</v>
      </c>
      <c r="D10" s="81">
        <v>73.459910655999991</v>
      </c>
      <c r="E10" s="81">
        <v>-35.960409145999996</v>
      </c>
      <c r="F10" s="81">
        <v>0.89298585240564998</v>
      </c>
    </row>
    <row r="11" spans="1:6" x14ac:dyDescent="0.35">
      <c r="A11" s="82" t="s">
        <v>32</v>
      </c>
      <c r="B11" s="81">
        <v>-189.45935414800002</v>
      </c>
      <c r="C11" s="81">
        <v>107.515727372</v>
      </c>
      <c r="D11" s="81">
        <v>80.447301393999993</v>
      </c>
      <c r="E11" s="81">
        <v>-37.269239227999996</v>
      </c>
      <c r="F11" s="81">
        <v>-1.2247378148921679</v>
      </c>
    </row>
    <row r="12" spans="1:6" x14ac:dyDescent="0.35">
      <c r="A12" s="82" t="s">
        <v>33</v>
      </c>
      <c r="B12" s="81">
        <v>-265.29104572148833</v>
      </c>
      <c r="C12" s="81">
        <v>143.28265785149466</v>
      </c>
      <c r="D12" s="81">
        <v>100.87691785315552</v>
      </c>
      <c r="E12" s="81">
        <v>-45.923315220323289</v>
      </c>
      <c r="F12" s="81">
        <v>-1.9999201799299673</v>
      </c>
    </row>
    <row r="13" spans="1:6" x14ac:dyDescent="0.35">
      <c r="A13" s="82" t="s">
        <v>34</v>
      </c>
      <c r="B13" s="81">
        <v>-242.06461638072705</v>
      </c>
      <c r="C13" s="81">
        <v>162.76568204461444</v>
      </c>
      <c r="D13" s="81">
        <v>105.78500894170155</v>
      </c>
      <c r="E13" s="81">
        <v>-49.772385964434712</v>
      </c>
      <c r="F13" s="81">
        <v>-0.65282440103668538</v>
      </c>
    </row>
    <row r="14" spans="1:6" ht="51.5" customHeight="1" x14ac:dyDescent="0.35">
      <c r="A14" s="109" t="s">
        <v>118</v>
      </c>
      <c r="B14" s="109"/>
      <c r="C14" s="109"/>
      <c r="D14" s="109"/>
      <c r="E14" s="109"/>
      <c r="F14" s="109"/>
    </row>
  </sheetData>
  <mergeCells count="3">
    <mergeCell ref="A14:F14"/>
    <mergeCell ref="A1:F1"/>
    <mergeCell ref="B2:E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4C32-9103-458E-A845-4E52788A9F2D}">
  <dimension ref="A1:C14"/>
  <sheetViews>
    <sheetView workbookViewId="0">
      <selection activeCell="E3" sqref="E3"/>
    </sheetView>
  </sheetViews>
  <sheetFormatPr defaultRowHeight="15.5" x14ac:dyDescent="0.35"/>
  <cols>
    <col min="1" max="2" width="16.26953125" style="28" customWidth="1"/>
    <col min="3" max="3" width="14" style="28" customWidth="1"/>
    <col min="4" max="257" width="8.7265625" style="28"/>
    <col min="258" max="258" width="16.26953125" style="28" customWidth="1"/>
    <col min="259" max="259" width="14" style="28" customWidth="1"/>
    <col min="260" max="513" width="8.7265625" style="28"/>
    <col min="514" max="514" width="16.26953125" style="28" customWidth="1"/>
    <col min="515" max="515" width="14" style="28" customWidth="1"/>
    <col min="516" max="769" width="8.7265625" style="28"/>
    <col min="770" max="770" width="16.26953125" style="28" customWidth="1"/>
    <col min="771" max="771" width="14" style="28" customWidth="1"/>
    <col min="772" max="1025" width="8.7265625" style="28"/>
    <col min="1026" max="1026" width="16.26953125" style="28" customWidth="1"/>
    <col min="1027" max="1027" width="14" style="28" customWidth="1"/>
    <col min="1028" max="1281" width="8.7265625" style="28"/>
    <col min="1282" max="1282" width="16.26953125" style="28" customWidth="1"/>
    <col min="1283" max="1283" width="14" style="28" customWidth="1"/>
    <col min="1284" max="1537" width="8.7265625" style="28"/>
    <col min="1538" max="1538" width="16.26953125" style="28" customWidth="1"/>
    <col min="1539" max="1539" width="14" style="28" customWidth="1"/>
    <col min="1540" max="1793" width="8.7265625" style="28"/>
    <col min="1794" max="1794" width="16.26953125" style="28" customWidth="1"/>
    <col min="1795" max="1795" width="14" style="28" customWidth="1"/>
    <col min="1796" max="2049" width="8.7265625" style="28"/>
    <col min="2050" max="2050" width="16.26953125" style="28" customWidth="1"/>
    <col min="2051" max="2051" width="14" style="28" customWidth="1"/>
    <col min="2052" max="2305" width="8.7265625" style="28"/>
    <col min="2306" max="2306" width="16.26953125" style="28" customWidth="1"/>
    <col min="2307" max="2307" width="14" style="28" customWidth="1"/>
    <col min="2308" max="2561" width="8.7265625" style="28"/>
    <col min="2562" max="2562" width="16.26953125" style="28" customWidth="1"/>
    <col min="2563" max="2563" width="14" style="28" customWidth="1"/>
    <col min="2564" max="2817" width="8.7265625" style="28"/>
    <col min="2818" max="2818" width="16.26953125" style="28" customWidth="1"/>
    <col min="2819" max="2819" width="14" style="28" customWidth="1"/>
    <col min="2820" max="3073" width="8.7265625" style="28"/>
    <col min="3074" max="3074" width="16.26953125" style="28" customWidth="1"/>
    <col min="3075" max="3075" width="14" style="28" customWidth="1"/>
    <col min="3076" max="3329" width="8.7265625" style="28"/>
    <col min="3330" max="3330" width="16.26953125" style="28" customWidth="1"/>
    <col min="3331" max="3331" width="14" style="28" customWidth="1"/>
    <col min="3332" max="3585" width="8.7265625" style="28"/>
    <col min="3586" max="3586" width="16.26953125" style="28" customWidth="1"/>
    <col min="3587" max="3587" width="14" style="28" customWidth="1"/>
    <col min="3588" max="3841" width="8.7265625" style="28"/>
    <col min="3842" max="3842" width="16.26953125" style="28" customWidth="1"/>
    <col min="3843" max="3843" width="14" style="28" customWidth="1"/>
    <col min="3844" max="4097" width="8.7265625" style="28"/>
    <col min="4098" max="4098" width="16.26953125" style="28" customWidth="1"/>
    <col min="4099" max="4099" width="14" style="28" customWidth="1"/>
    <col min="4100" max="4353" width="8.7265625" style="28"/>
    <col min="4354" max="4354" width="16.26953125" style="28" customWidth="1"/>
    <col min="4355" max="4355" width="14" style="28" customWidth="1"/>
    <col min="4356" max="4609" width="8.7265625" style="28"/>
    <col min="4610" max="4610" width="16.26953125" style="28" customWidth="1"/>
    <col min="4611" max="4611" width="14" style="28" customWidth="1"/>
    <col min="4612" max="4865" width="8.7265625" style="28"/>
    <col min="4866" max="4866" width="16.26953125" style="28" customWidth="1"/>
    <col min="4867" max="4867" width="14" style="28" customWidth="1"/>
    <col min="4868" max="5121" width="8.7265625" style="28"/>
    <col min="5122" max="5122" width="16.26953125" style="28" customWidth="1"/>
    <col min="5123" max="5123" width="14" style="28" customWidth="1"/>
    <col min="5124" max="5377" width="8.7265625" style="28"/>
    <col min="5378" max="5378" width="16.26953125" style="28" customWidth="1"/>
    <col min="5379" max="5379" width="14" style="28" customWidth="1"/>
    <col min="5380" max="5633" width="8.7265625" style="28"/>
    <col min="5634" max="5634" width="16.26953125" style="28" customWidth="1"/>
    <col min="5635" max="5635" width="14" style="28" customWidth="1"/>
    <col min="5636" max="5889" width="8.7265625" style="28"/>
    <col min="5890" max="5890" width="16.26953125" style="28" customWidth="1"/>
    <col min="5891" max="5891" width="14" style="28" customWidth="1"/>
    <col min="5892" max="6145" width="8.7265625" style="28"/>
    <col min="6146" max="6146" width="16.26953125" style="28" customWidth="1"/>
    <col min="6147" max="6147" width="14" style="28" customWidth="1"/>
    <col min="6148" max="6401" width="8.7265625" style="28"/>
    <col min="6402" max="6402" width="16.26953125" style="28" customWidth="1"/>
    <col min="6403" max="6403" width="14" style="28" customWidth="1"/>
    <col min="6404" max="6657" width="8.7265625" style="28"/>
    <col min="6658" max="6658" width="16.26953125" style="28" customWidth="1"/>
    <col min="6659" max="6659" width="14" style="28" customWidth="1"/>
    <col min="6660" max="6913" width="8.7265625" style="28"/>
    <col min="6914" max="6914" width="16.26953125" style="28" customWidth="1"/>
    <col min="6915" max="6915" width="14" style="28" customWidth="1"/>
    <col min="6916" max="7169" width="8.7265625" style="28"/>
    <col min="7170" max="7170" width="16.26953125" style="28" customWidth="1"/>
    <col min="7171" max="7171" width="14" style="28" customWidth="1"/>
    <col min="7172" max="7425" width="8.7265625" style="28"/>
    <col min="7426" max="7426" width="16.26953125" style="28" customWidth="1"/>
    <col min="7427" max="7427" width="14" style="28" customWidth="1"/>
    <col min="7428" max="7681" width="8.7265625" style="28"/>
    <col min="7682" max="7682" width="16.26953125" style="28" customWidth="1"/>
    <col min="7683" max="7683" width="14" style="28" customWidth="1"/>
    <col min="7684" max="7937" width="8.7265625" style="28"/>
    <col min="7938" max="7938" width="16.26953125" style="28" customWidth="1"/>
    <col min="7939" max="7939" width="14" style="28" customWidth="1"/>
    <col min="7940" max="8193" width="8.7265625" style="28"/>
    <col min="8194" max="8194" width="16.26953125" style="28" customWidth="1"/>
    <col min="8195" max="8195" width="14" style="28" customWidth="1"/>
    <col min="8196" max="8449" width="8.7265625" style="28"/>
    <col min="8450" max="8450" width="16.26953125" style="28" customWidth="1"/>
    <col min="8451" max="8451" width="14" style="28" customWidth="1"/>
    <col min="8452" max="8705" width="8.7265625" style="28"/>
    <col min="8706" max="8706" width="16.26953125" style="28" customWidth="1"/>
    <col min="8707" max="8707" width="14" style="28" customWidth="1"/>
    <col min="8708" max="8961" width="8.7265625" style="28"/>
    <col min="8962" max="8962" width="16.26953125" style="28" customWidth="1"/>
    <col min="8963" max="8963" width="14" style="28" customWidth="1"/>
    <col min="8964" max="9217" width="8.7265625" style="28"/>
    <col min="9218" max="9218" width="16.26953125" style="28" customWidth="1"/>
    <col min="9219" max="9219" width="14" style="28" customWidth="1"/>
    <col min="9220" max="9473" width="8.7265625" style="28"/>
    <col min="9474" max="9474" width="16.26953125" style="28" customWidth="1"/>
    <col min="9475" max="9475" width="14" style="28" customWidth="1"/>
    <col min="9476" max="9729" width="8.7265625" style="28"/>
    <col min="9730" max="9730" width="16.26953125" style="28" customWidth="1"/>
    <col min="9731" max="9731" width="14" style="28" customWidth="1"/>
    <col min="9732" max="9985" width="8.7265625" style="28"/>
    <col min="9986" max="9986" width="16.26953125" style="28" customWidth="1"/>
    <col min="9987" max="9987" width="14" style="28" customWidth="1"/>
    <col min="9988" max="10241" width="8.7265625" style="28"/>
    <col min="10242" max="10242" width="16.26953125" style="28" customWidth="1"/>
    <col min="10243" max="10243" width="14" style="28" customWidth="1"/>
    <col min="10244" max="10497" width="8.7265625" style="28"/>
    <col min="10498" max="10498" width="16.26953125" style="28" customWidth="1"/>
    <col min="10499" max="10499" width="14" style="28" customWidth="1"/>
    <col min="10500" max="10753" width="8.7265625" style="28"/>
    <col min="10754" max="10754" width="16.26953125" style="28" customWidth="1"/>
    <col min="10755" max="10755" width="14" style="28" customWidth="1"/>
    <col min="10756" max="11009" width="8.7265625" style="28"/>
    <col min="11010" max="11010" width="16.26953125" style="28" customWidth="1"/>
    <col min="11011" max="11011" width="14" style="28" customWidth="1"/>
    <col min="11012" max="11265" width="8.7265625" style="28"/>
    <col min="11266" max="11266" width="16.26953125" style="28" customWidth="1"/>
    <col min="11267" max="11267" width="14" style="28" customWidth="1"/>
    <col min="11268" max="11521" width="8.7265625" style="28"/>
    <col min="11522" max="11522" width="16.26953125" style="28" customWidth="1"/>
    <col min="11523" max="11523" width="14" style="28" customWidth="1"/>
    <col min="11524" max="11777" width="8.7265625" style="28"/>
    <col min="11778" max="11778" width="16.26953125" style="28" customWidth="1"/>
    <col min="11779" max="11779" width="14" style="28" customWidth="1"/>
    <col min="11780" max="12033" width="8.7265625" style="28"/>
    <col min="12034" max="12034" width="16.26953125" style="28" customWidth="1"/>
    <col min="12035" max="12035" width="14" style="28" customWidth="1"/>
    <col min="12036" max="12289" width="8.7265625" style="28"/>
    <col min="12290" max="12290" width="16.26953125" style="28" customWidth="1"/>
    <col min="12291" max="12291" width="14" style="28" customWidth="1"/>
    <col min="12292" max="12545" width="8.7265625" style="28"/>
    <col min="12546" max="12546" width="16.26953125" style="28" customWidth="1"/>
    <col min="12547" max="12547" width="14" style="28" customWidth="1"/>
    <col min="12548" max="12801" width="8.7265625" style="28"/>
    <col min="12802" max="12802" width="16.26953125" style="28" customWidth="1"/>
    <col min="12803" max="12803" width="14" style="28" customWidth="1"/>
    <col min="12804" max="13057" width="8.7265625" style="28"/>
    <col min="13058" max="13058" width="16.26953125" style="28" customWidth="1"/>
    <col min="13059" max="13059" width="14" style="28" customWidth="1"/>
    <col min="13060" max="13313" width="8.7265625" style="28"/>
    <col min="13314" max="13314" width="16.26953125" style="28" customWidth="1"/>
    <col min="13315" max="13315" width="14" style="28" customWidth="1"/>
    <col min="13316" max="13569" width="8.7265625" style="28"/>
    <col min="13570" max="13570" width="16.26953125" style="28" customWidth="1"/>
    <col min="13571" max="13571" width="14" style="28" customWidth="1"/>
    <col min="13572" max="13825" width="8.7265625" style="28"/>
    <col min="13826" max="13826" width="16.26953125" style="28" customWidth="1"/>
    <col min="13827" max="13827" width="14" style="28" customWidth="1"/>
    <col min="13828" max="14081" width="8.7265625" style="28"/>
    <col min="14082" max="14082" width="16.26953125" style="28" customWidth="1"/>
    <col min="14083" max="14083" width="14" style="28" customWidth="1"/>
    <col min="14084" max="14337" width="8.7265625" style="28"/>
    <col min="14338" max="14338" width="16.26953125" style="28" customWidth="1"/>
    <col min="14339" max="14339" width="14" style="28" customWidth="1"/>
    <col min="14340" max="14593" width="8.7265625" style="28"/>
    <col min="14594" max="14594" width="16.26953125" style="28" customWidth="1"/>
    <col min="14595" max="14595" width="14" style="28" customWidth="1"/>
    <col min="14596" max="14849" width="8.7265625" style="28"/>
    <col min="14850" max="14850" width="16.26953125" style="28" customWidth="1"/>
    <col min="14851" max="14851" width="14" style="28" customWidth="1"/>
    <col min="14852" max="15105" width="8.7265625" style="28"/>
    <col min="15106" max="15106" width="16.26953125" style="28" customWidth="1"/>
    <col min="15107" max="15107" width="14" style="28" customWidth="1"/>
    <col min="15108" max="15361" width="8.7265625" style="28"/>
    <col min="15362" max="15362" width="16.26953125" style="28" customWidth="1"/>
    <col min="15363" max="15363" width="14" style="28" customWidth="1"/>
    <col min="15364" max="15617" width="8.7265625" style="28"/>
    <col min="15618" max="15618" width="16.26953125" style="28" customWidth="1"/>
    <col min="15619" max="15619" width="14" style="28" customWidth="1"/>
    <col min="15620" max="15873" width="8.7265625" style="28"/>
    <col min="15874" max="15874" width="16.26953125" style="28" customWidth="1"/>
    <col min="15875" max="15875" width="14" style="28" customWidth="1"/>
    <col min="15876" max="16129" width="8.7265625" style="28"/>
    <col min="16130" max="16130" width="16.26953125" style="28" customWidth="1"/>
    <col min="16131" max="16131" width="14" style="28" customWidth="1"/>
    <col min="16132" max="16383" width="8.7265625" style="28"/>
    <col min="16384" max="16384" width="9.1796875" style="28" customWidth="1"/>
  </cols>
  <sheetData>
    <row r="1" spans="1:3" ht="29.5" customHeight="1" x14ac:dyDescent="0.35">
      <c r="A1" s="139" t="s">
        <v>243</v>
      </c>
      <c r="B1" s="139"/>
      <c r="C1" s="139"/>
    </row>
    <row r="2" spans="1:3" ht="14.5" customHeight="1" x14ac:dyDescent="0.35">
      <c r="A2" s="96"/>
      <c r="B2" s="142" t="s">
        <v>301</v>
      </c>
      <c r="C2" s="143"/>
    </row>
    <row r="3" spans="1:3" x14ac:dyDescent="0.35">
      <c r="A3" s="29"/>
      <c r="B3" s="30" t="s">
        <v>119</v>
      </c>
      <c r="C3" s="30" t="s">
        <v>120</v>
      </c>
    </row>
    <row r="4" spans="1:3" x14ac:dyDescent="0.35">
      <c r="A4" s="29" t="s">
        <v>121</v>
      </c>
      <c r="B4" s="90">
        <v>-6.8273720000000004</v>
      </c>
      <c r="C4" s="90">
        <v>-8.7988850000000003</v>
      </c>
    </row>
    <row r="5" spans="1:3" x14ac:dyDescent="0.35">
      <c r="A5" s="29" t="s">
        <v>122</v>
      </c>
      <c r="B5" s="90">
        <v>-3.7</v>
      </c>
      <c r="C5" s="90">
        <v>-6.4631740000000004</v>
      </c>
    </row>
    <row r="6" spans="1:3" x14ac:dyDescent="0.35">
      <c r="A6" s="29" t="s">
        <v>123</v>
      </c>
      <c r="B6" s="90">
        <v>-2.339134</v>
      </c>
      <c r="C6" s="90">
        <v>0.60162959999999999</v>
      </c>
    </row>
    <row r="7" spans="1:3" x14ac:dyDescent="0.35">
      <c r="A7" s="29" t="s">
        <v>124</v>
      </c>
      <c r="B7" s="90">
        <v>-2.0572819999999998</v>
      </c>
      <c r="C7" s="90">
        <v>-5.6882460000000004</v>
      </c>
    </row>
    <row r="8" spans="1:3" x14ac:dyDescent="0.35">
      <c r="A8" s="29" t="s">
        <v>125</v>
      </c>
      <c r="B8" s="90">
        <v>-1.9</v>
      </c>
      <c r="C8" s="90">
        <f>'[1]OECD Table'!C48</f>
        <v>-2.772338</v>
      </c>
    </row>
    <row r="9" spans="1:3" x14ac:dyDescent="0.35">
      <c r="A9" s="29" t="s">
        <v>126</v>
      </c>
      <c r="B9" s="90">
        <v>-1.6</v>
      </c>
      <c r="C9" s="90">
        <f>'[1]OECD Table'!C53</f>
        <v>-1.3983030000000001</v>
      </c>
    </row>
    <row r="10" spans="1:3" x14ac:dyDescent="0.35">
      <c r="A10" s="29" t="s">
        <v>37</v>
      </c>
      <c r="B10" s="90">
        <v>-0.9</v>
      </c>
      <c r="C10" s="90">
        <f>'[1]OECD Table'!C50</f>
        <v>-1.5939719999999999</v>
      </c>
    </row>
    <row r="11" spans="1:3" x14ac:dyDescent="0.35">
      <c r="A11" s="29" t="s">
        <v>127</v>
      </c>
      <c r="B11" s="90">
        <v>1.6698729999999998E-2</v>
      </c>
      <c r="C11" s="90">
        <f>'[1]OECD Table'!C51</f>
        <v>1.4296489999999999</v>
      </c>
    </row>
    <row r="12" spans="1:3" x14ac:dyDescent="0.35">
      <c r="A12" s="29" t="s">
        <v>128</v>
      </c>
      <c r="B12" s="90">
        <v>0.7</v>
      </c>
      <c r="C12" s="90">
        <f>'[1]OECD Table'!C49</f>
        <v>1.9749239999999999</v>
      </c>
    </row>
    <row r="13" spans="1:3" x14ac:dyDescent="0.35">
      <c r="A13" s="29" t="s">
        <v>129</v>
      </c>
      <c r="B13" s="90">
        <v>1.3</v>
      </c>
      <c r="C13" s="90">
        <f>'[1]OECD Table'!C33</f>
        <v>-1.25627</v>
      </c>
    </row>
    <row r="14" spans="1:3" ht="27" customHeight="1" x14ac:dyDescent="0.35">
      <c r="A14" s="140" t="s">
        <v>130</v>
      </c>
      <c r="B14" s="141"/>
      <c r="C14" s="141"/>
    </row>
  </sheetData>
  <mergeCells count="3">
    <mergeCell ref="A1:C1"/>
    <mergeCell ref="A14:C14"/>
    <mergeCell ref="B2:C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307A-6779-4D2A-812E-45B5A6D1D3AA}">
  <dimension ref="A1:B14"/>
  <sheetViews>
    <sheetView workbookViewId="0">
      <selection activeCell="D2" sqref="D2"/>
    </sheetView>
  </sheetViews>
  <sheetFormatPr defaultRowHeight="14" x14ac:dyDescent="0.3"/>
  <cols>
    <col min="1" max="1" width="16.36328125" style="1" customWidth="1"/>
    <col min="2" max="2" width="25" style="1" customWidth="1"/>
    <col min="3" max="16384" width="8.7265625" style="1"/>
  </cols>
  <sheetData>
    <row r="1" spans="1:2" ht="26.5" customHeight="1" x14ac:dyDescent="0.3">
      <c r="A1" s="104" t="s">
        <v>244</v>
      </c>
      <c r="B1" s="104"/>
    </row>
    <row r="2" spans="1:2" ht="19" customHeight="1" x14ac:dyDescent="0.3">
      <c r="A2" s="93"/>
      <c r="B2" s="2" t="s">
        <v>304</v>
      </c>
    </row>
    <row r="3" spans="1:2" ht="19" customHeight="1" x14ac:dyDescent="0.3">
      <c r="A3" s="31"/>
      <c r="B3" s="32" t="s">
        <v>198</v>
      </c>
    </row>
    <row r="4" spans="1:2" x14ac:dyDescent="0.3">
      <c r="A4" s="8" t="s">
        <v>288</v>
      </c>
      <c r="B4" s="33">
        <v>15</v>
      </c>
    </row>
    <row r="5" spans="1:2" x14ac:dyDescent="0.3">
      <c r="A5" s="8" t="s">
        <v>137</v>
      </c>
      <c r="B5" s="33">
        <v>19.855</v>
      </c>
    </row>
    <row r="6" spans="1:2" x14ac:dyDescent="0.3">
      <c r="A6" s="8" t="s">
        <v>100</v>
      </c>
      <c r="B6" s="33">
        <v>20</v>
      </c>
    </row>
    <row r="7" spans="1:2" x14ac:dyDescent="0.3">
      <c r="A7" s="8" t="s">
        <v>134</v>
      </c>
      <c r="B7" s="33">
        <v>20</v>
      </c>
    </row>
    <row r="8" spans="1:2" x14ac:dyDescent="0.3">
      <c r="A8" s="8" t="s">
        <v>136</v>
      </c>
      <c r="B8" s="33">
        <v>22</v>
      </c>
    </row>
    <row r="9" spans="1:2" x14ac:dyDescent="0.3">
      <c r="A9" s="8" t="s">
        <v>135</v>
      </c>
      <c r="B9" s="33">
        <v>27</v>
      </c>
    </row>
    <row r="10" spans="1:2" x14ac:dyDescent="0.3">
      <c r="A10" s="8" t="s">
        <v>132</v>
      </c>
      <c r="B10" s="33">
        <v>39</v>
      </c>
    </row>
    <row r="11" spans="1:2" x14ac:dyDescent="0.3">
      <c r="A11" s="8" t="s">
        <v>131</v>
      </c>
      <c r="B11" s="33">
        <v>49.5</v>
      </c>
    </row>
    <row r="12" spans="1:2" x14ac:dyDescent="0.3">
      <c r="A12" s="8" t="s">
        <v>129</v>
      </c>
      <c r="B12" s="33">
        <v>66</v>
      </c>
    </row>
    <row r="13" spans="1:2" x14ac:dyDescent="0.3">
      <c r="A13" s="8" t="s">
        <v>37</v>
      </c>
      <c r="B13" s="33">
        <v>120</v>
      </c>
    </row>
    <row r="14" spans="1:2" ht="77.5" customHeight="1" x14ac:dyDescent="0.3">
      <c r="A14" s="109" t="s">
        <v>138</v>
      </c>
      <c r="B14" s="109"/>
    </row>
  </sheetData>
  <mergeCells count="2">
    <mergeCell ref="A14:B14"/>
    <mergeCell ref="A1:B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059B-FBEF-4681-BB25-73C6821696F9}">
  <dimension ref="A1:C28"/>
  <sheetViews>
    <sheetView workbookViewId="0">
      <selection activeCell="E2" sqref="E2"/>
    </sheetView>
  </sheetViews>
  <sheetFormatPr defaultRowHeight="14" x14ac:dyDescent="0.3"/>
  <cols>
    <col min="1" max="1" width="8.7265625" style="1"/>
    <col min="2" max="2" width="30.1796875" style="1" customWidth="1"/>
    <col min="3" max="3" width="26.1796875" style="1" customWidth="1"/>
    <col min="4" max="16384" width="8.7265625" style="1"/>
  </cols>
  <sheetData>
    <row r="1" spans="1:3" ht="28.5" customHeight="1" x14ac:dyDescent="0.3">
      <c r="A1" s="127" t="s">
        <v>245</v>
      </c>
      <c r="B1" s="120"/>
      <c r="C1" s="121"/>
    </row>
    <row r="2" spans="1:3" ht="18" customHeight="1" x14ac:dyDescent="0.3">
      <c r="A2" s="95"/>
      <c r="B2" s="128" t="s">
        <v>304</v>
      </c>
      <c r="C2" s="125"/>
    </row>
    <row r="3" spans="1:3" ht="16.5" customHeight="1" x14ac:dyDescent="0.3">
      <c r="A3" s="3" t="s">
        <v>0</v>
      </c>
      <c r="B3" s="2" t="s">
        <v>139</v>
      </c>
      <c r="C3" s="2" t="s">
        <v>140</v>
      </c>
    </row>
    <row r="4" spans="1:3" x14ac:dyDescent="0.3">
      <c r="A4" s="8" t="s">
        <v>11</v>
      </c>
      <c r="B4" s="64">
        <v>12854</v>
      </c>
      <c r="C4" s="64">
        <v>-12460</v>
      </c>
    </row>
    <row r="5" spans="1:3" x14ac:dyDescent="0.3">
      <c r="A5" s="8" t="s">
        <v>12</v>
      </c>
      <c r="B5" s="64">
        <v>15398</v>
      </c>
      <c r="C5" s="64">
        <v>-11574</v>
      </c>
    </row>
    <row r="6" spans="1:3" x14ac:dyDescent="0.3">
      <c r="A6" s="8" t="s">
        <v>13</v>
      </c>
      <c r="B6" s="64">
        <v>16387</v>
      </c>
      <c r="C6" s="64">
        <v>-10690</v>
      </c>
    </row>
    <row r="7" spans="1:3" x14ac:dyDescent="0.3">
      <c r="A7" s="8" t="s">
        <v>14</v>
      </c>
      <c r="B7" s="64">
        <v>21608</v>
      </c>
      <c r="C7" s="64">
        <v>-13718</v>
      </c>
    </row>
    <row r="8" spans="1:3" x14ac:dyDescent="0.3">
      <c r="A8" s="8" t="s">
        <v>15</v>
      </c>
      <c r="B8" s="64">
        <v>20525</v>
      </c>
      <c r="C8" s="64">
        <v>-33702</v>
      </c>
    </row>
    <row r="9" spans="1:3" x14ac:dyDescent="0.3">
      <c r="A9" s="8" t="s">
        <v>16</v>
      </c>
      <c r="B9" s="64">
        <v>24493</v>
      </c>
      <c r="C9" s="64">
        <v>-51904</v>
      </c>
    </row>
    <row r="10" spans="1:3" x14ac:dyDescent="0.3">
      <c r="A10" s="8" t="s">
        <v>17</v>
      </c>
      <c r="B10" s="64">
        <v>29825</v>
      </c>
      <c r="C10" s="64">
        <v>-61782</v>
      </c>
    </row>
    <row r="11" spans="1:3" x14ac:dyDescent="0.3">
      <c r="A11" s="8" t="s">
        <v>18</v>
      </c>
      <c r="B11" s="64">
        <v>41707</v>
      </c>
      <c r="C11" s="64">
        <v>-91468</v>
      </c>
    </row>
    <row r="12" spans="1:3" x14ac:dyDescent="0.3">
      <c r="A12" s="8" t="s">
        <v>19</v>
      </c>
      <c r="B12" s="64">
        <v>44566.728706497197</v>
      </c>
      <c r="C12" s="64">
        <v>-119518.97158498</v>
      </c>
    </row>
    <row r="13" spans="1:3" x14ac:dyDescent="0.3">
      <c r="A13" s="8" t="s">
        <v>20</v>
      </c>
      <c r="B13" s="64">
        <v>51791.415251752704</v>
      </c>
      <c r="C13" s="64">
        <v>-118202.663890201</v>
      </c>
    </row>
    <row r="14" spans="1:3" x14ac:dyDescent="0.3">
      <c r="A14" s="8" t="s">
        <v>21</v>
      </c>
      <c r="B14" s="64">
        <v>53124.827712619597</v>
      </c>
      <c r="C14" s="64">
        <v>-127322.38624358601</v>
      </c>
    </row>
    <row r="15" spans="1:3" x14ac:dyDescent="0.3">
      <c r="A15" s="8" t="s">
        <v>22</v>
      </c>
      <c r="B15" s="64">
        <v>63468.705070434597</v>
      </c>
      <c r="C15" s="64">
        <v>-189758.987919134</v>
      </c>
    </row>
    <row r="16" spans="1:3" x14ac:dyDescent="0.3">
      <c r="A16" s="8" t="s">
        <v>23</v>
      </c>
      <c r="B16" s="64">
        <v>64342.256530650302</v>
      </c>
      <c r="C16" s="64">
        <v>-195655.509776972</v>
      </c>
    </row>
    <row r="17" spans="1:3" x14ac:dyDescent="0.3">
      <c r="A17" s="8" t="s">
        <v>24</v>
      </c>
      <c r="B17" s="64">
        <v>65481.072065022803</v>
      </c>
      <c r="C17" s="64">
        <v>-147609.13387835701</v>
      </c>
    </row>
    <row r="18" spans="1:3" x14ac:dyDescent="0.3">
      <c r="A18" s="8" t="s">
        <v>25</v>
      </c>
      <c r="B18" s="64">
        <v>66263.598379990697</v>
      </c>
      <c r="C18" s="64">
        <v>-144939.734277838</v>
      </c>
    </row>
    <row r="19" spans="1:3" x14ac:dyDescent="0.3">
      <c r="A19" s="8" t="s">
        <v>26</v>
      </c>
      <c r="B19" s="64">
        <v>63139.143225626198</v>
      </c>
      <c r="C19" s="64">
        <v>-130078.7220522</v>
      </c>
    </row>
    <row r="20" spans="1:3" x14ac:dyDescent="0.3">
      <c r="A20" s="8" t="s">
        <v>27</v>
      </c>
      <c r="B20" s="64">
        <v>56572.598194915197</v>
      </c>
      <c r="C20" s="64">
        <v>-112442.462108572</v>
      </c>
    </row>
    <row r="21" spans="1:3" x14ac:dyDescent="0.3">
      <c r="A21" s="8" t="s">
        <v>28</v>
      </c>
      <c r="B21" s="64">
        <v>62948.984015076101</v>
      </c>
      <c r="C21" s="64">
        <v>-160035.85049242899</v>
      </c>
    </row>
    <row r="22" spans="1:3" x14ac:dyDescent="0.3">
      <c r="A22" s="8" t="s">
        <v>29</v>
      </c>
      <c r="B22" s="64">
        <v>70601.073250094705</v>
      </c>
      <c r="C22" s="64">
        <v>-180282.61872075501</v>
      </c>
    </row>
    <row r="23" spans="1:3" x14ac:dyDescent="0.3">
      <c r="A23" s="8" t="s">
        <v>30</v>
      </c>
      <c r="B23" s="64">
        <v>76217.485464458994</v>
      </c>
      <c r="C23" s="64">
        <v>-157505.89049108399</v>
      </c>
    </row>
    <row r="24" spans="1:3" x14ac:dyDescent="0.3">
      <c r="A24" s="8" t="s">
        <v>31</v>
      </c>
      <c r="B24" s="64">
        <v>74439.293152129205</v>
      </c>
      <c r="C24" s="64">
        <v>-102152.462133521</v>
      </c>
    </row>
    <row r="25" spans="1:3" x14ac:dyDescent="0.3">
      <c r="A25" s="8" t="s">
        <v>32</v>
      </c>
      <c r="B25" s="64">
        <v>81229.939785984403</v>
      </c>
      <c r="C25" s="64">
        <v>-189459.35414779</v>
      </c>
    </row>
    <row r="26" spans="1:3" x14ac:dyDescent="0.3">
      <c r="A26" s="8" t="s">
        <v>33</v>
      </c>
      <c r="B26" s="64">
        <v>101776.47622909</v>
      </c>
      <c r="C26" s="64">
        <v>-265291.04572148802</v>
      </c>
    </row>
    <row r="27" spans="1:3" x14ac:dyDescent="0.3">
      <c r="A27" s="8" t="s">
        <v>34</v>
      </c>
      <c r="B27" s="34">
        <v>106600</v>
      </c>
      <c r="C27" s="5">
        <v>-242100</v>
      </c>
    </row>
    <row r="28" spans="1:3" ht="128" customHeight="1" x14ac:dyDescent="0.3">
      <c r="A28" s="109" t="s">
        <v>141</v>
      </c>
      <c r="B28" s="110"/>
      <c r="C28" s="110"/>
    </row>
  </sheetData>
  <mergeCells count="3">
    <mergeCell ref="A1:C1"/>
    <mergeCell ref="A28:C28"/>
    <mergeCell ref="B2:C2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6814-4122-4565-A0F8-76623AD712A5}">
  <dimension ref="A1:E40"/>
  <sheetViews>
    <sheetView workbookViewId="0">
      <selection activeCell="F3" sqref="F3"/>
    </sheetView>
  </sheetViews>
  <sheetFormatPr defaultRowHeight="14" x14ac:dyDescent="0.3"/>
  <cols>
    <col min="1" max="2" width="8.7265625" style="1"/>
    <col min="3" max="3" width="21" style="1" customWidth="1"/>
    <col min="4" max="4" width="19.6328125" style="1" customWidth="1"/>
    <col min="5" max="16384" width="8.7265625" style="1"/>
  </cols>
  <sheetData>
    <row r="1" spans="1:5" ht="27.5" customHeight="1" x14ac:dyDescent="0.3">
      <c r="A1" s="104" t="s">
        <v>246</v>
      </c>
      <c r="B1" s="104"/>
      <c r="C1" s="104"/>
      <c r="D1" s="104"/>
    </row>
    <row r="2" spans="1:5" ht="14.5" customHeight="1" x14ac:dyDescent="0.3">
      <c r="A2" s="93"/>
      <c r="B2" s="93"/>
      <c r="C2" s="83" t="s">
        <v>304</v>
      </c>
      <c r="D2" s="83" t="s">
        <v>312</v>
      </c>
    </row>
    <row r="3" spans="1:5" ht="27.5" customHeight="1" x14ac:dyDescent="0.3">
      <c r="A3" s="3" t="s">
        <v>0</v>
      </c>
      <c r="B3" s="3" t="s">
        <v>142</v>
      </c>
      <c r="C3" s="2" t="s">
        <v>143</v>
      </c>
      <c r="D3" s="2" t="s">
        <v>144</v>
      </c>
    </row>
    <row r="4" spans="1:5" x14ac:dyDescent="0.3">
      <c r="A4" s="144" t="s">
        <v>26</v>
      </c>
      <c r="B4" s="3" t="s">
        <v>114</v>
      </c>
      <c r="C4" s="6">
        <v>17.280469484000001</v>
      </c>
      <c r="D4" s="6">
        <v>61.54666666666666</v>
      </c>
      <c r="E4" s="62"/>
    </row>
    <row r="5" spans="1:5" x14ac:dyDescent="0.3">
      <c r="A5" s="145"/>
      <c r="B5" s="3" t="s">
        <v>115</v>
      </c>
      <c r="C5" s="6">
        <v>17.084249797000002</v>
      </c>
      <c r="D5" s="6">
        <v>49.91</v>
      </c>
    </row>
    <row r="6" spans="1:5" x14ac:dyDescent="0.3">
      <c r="A6" s="145"/>
      <c r="B6" s="3" t="s">
        <v>116</v>
      </c>
      <c r="C6" s="6">
        <v>15.936248244</v>
      </c>
      <c r="D6" s="6">
        <v>41.620000000000005</v>
      </c>
    </row>
    <row r="7" spans="1:5" x14ac:dyDescent="0.3">
      <c r="A7" s="146"/>
      <c r="B7" s="3" t="s">
        <v>117</v>
      </c>
      <c r="C7" s="6">
        <v>15.729269249000001</v>
      </c>
      <c r="D7" s="6">
        <v>31.676666666666666</v>
      </c>
    </row>
    <row r="8" spans="1:5" x14ac:dyDescent="0.3">
      <c r="A8" s="144" t="s">
        <v>27</v>
      </c>
      <c r="B8" s="3" t="s">
        <v>114</v>
      </c>
      <c r="C8" s="6">
        <v>15.306090108898498</v>
      </c>
      <c r="D8" s="6">
        <v>43.949999999999996</v>
      </c>
    </row>
    <row r="9" spans="1:5" x14ac:dyDescent="0.3">
      <c r="A9" s="145"/>
      <c r="B9" s="3" t="s">
        <v>115</v>
      </c>
      <c r="C9" s="6">
        <v>15.246987033139799</v>
      </c>
      <c r="D9" s="6">
        <v>44.126666666666665</v>
      </c>
    </row>
    <row r="10" spans="1:5" x14ac:dyDescent="0.3">
      <c r="A10" s="145"/>
      <c r="B10" s="3" t="s">
        <v>116</v>
      </c>
      <c r="C10" s="6">
        <v>15.275885669498901</v>
      </c>
      <c r="D10" s="6">
        <v>48.81666666666667</v>
      </c>
    </row>
    <row r="11" spans="1:5" x14ac:dyDescent="0.3">
      <c r="A11" s="146"/>
      <c r="B11" s="3" t="s">
        <v>117</v>
      </c>
      <c r="C11" s="6">
        <v>15.734837153790801</v>
      </c>
      <c r="D11" s="6">
        <v>53.47</v>
      </c>
    </row>
    <row r="12" spans="1:5" x14ac:dyDescent="0.3">
      <c r="A12" s="144" t="s">
        <v>28</v>
      </c>
      <c r="B12" s="3" t="s">
        <v>114</v>
      </c>
      <c r="C12" s="6">
        <v>16.148193404698702</v>
      </c>
      <c r="D12" s="6">
        <v>49.873333333333335</v>
      </c>
    </row>
    <row r="13" spans="1:5" x14ac:dyDescent="0.3">
      <c r="A13" s="145"/>
      <c r="B13" s="3" t="s">
        <v>115</v>
      </c>
      <c r="C13" s="6">
        <v>17.522298482304798</v>
      </c>
      <c r="D13" s="6">
        <v>51.003333333333337</v>
      </c>
    </row>
    <row r="14" spans="1:5" x14ac:dyDescent="0.3">
      <c r="A14" s="145"/>
      <c r="B14" s="3" t="s">
        <v>116</v>
      </c>
      <c r="C14" s="6">
        <v>17.684904111879501</v>
      </c>
      <c r="D14" s="6">
        <v>59.889999999999993</v>
      </c>
    </row>
    <row r="15" spans="1:5" x14ac:dyDescent="0.3">
      <c r="A15" s="146"/>
      <c r="B15" s="3" t="s">
        <v>117</v>
      </c>
      <c r="C15" s="6">
        <v>18.0997730333102</v>
      </c>
      <c r="D15" s="6">
        <v>64.8</v>
      </c>
    </row>
    <row r="16" spans="1:5" x14ac:dyDescent="0.3">
      <c r="A16" s="144" t="s">
        <v>29</v>
      </c>
      <c r="B16" s="3" t="s">
        <v>114</v>
      </c>
      <c r="C16" s="6">
        <v>18.803273741417801</v>
      </c>
      <c r="D16" s="6">
        <v>72.766666666666666</v>
      </c>
    </row>
    <row r="17" spans="1:5" x14ac:dyDescent="0.3">
      <c r="A17" s="145"/>
      <c r="B17" s="3" t="s">
        <v>115</v>
      </c>
      <c r="C17" s="6">
        <v>20.891319850869699</v>
      </c>
      <c r="D17" s="6">
        <v>74.626666666666665</v>
      </c>
    </row>
    <row r="18" spans="1:5" x14ac:dyDescent="0.3">
      <c r="A18" s="145"/>
      <c r="B18" s="3" t="s">
        <v>116</v>
      </c>
      <c r="C18" s="6">
        <v>18.976469718962701</v>
      </c>
      <c r="D18" s="6">
        <v>67.750000000000014</v>
      </c>
    </row>
    <row r="19" spans="1:5" x14ac:dyDescent="0.3">
      <c r="A19" s="146"/>
      <c r="B19" s="3" t="s">
        <v>117</v>
      </c>
      <c r="C19" s="6">
        <v>17.972156797626699</v>
      </c>
      <c r="D19" s="6">
        <v>63.513333333333343</v>
      </c>
    </row>
    <row r="20" spans="1:5" x14ac:dyDescent="0.3">
      <c r="A20" s="144" t="s">
        <v>30</v>
      </c>
      <c r="B20" s="3" t="s">
        <v>114</v>
      </c>
      <c r="C20" s="6">
        <v>19.9632317992616</v>
      </c>
      <c r="D20" s="6">
        <v>67.793333333333337</v>
      </c>
    </row>
    <row r="21" spans="1:5" x14ac:dyDescent="0.3">
      <c r="A21" s="145"/>
      <c r="B21" s="3" t="s">
        <v>115</v>
      </c>
      <c r="C21" s="6">
        <v>21.985766875044199</v>
      </c>
      <c r="D21" s="6">
        <v>61.566666666666663</v>
      </c>
    </row>
    <row r="22" spans="1:5" x14ac:dyDescent="0.3">
      <c r="A22" s="145"/>
      <c r="B22" s="3" t="s">
        <v>116</v>
      </c>
      <c r="C22" s="6">
        <v>20.8272909271336</v>
      </c>
      <c r="D22" s="6">
        <v>62.576666666666675</v>
      </c>
    </row>
    <row r="23" spans="1:5" x14ac:dyDescent="0.3">
      <c r="A23" s="146"/>
      <c r="B23" s="3" t="s">
        <v>117</v>
      </c>
      <c r="C23" s="6">
        <v>20.579317253022001</v>
      </c>
      <c r="D23" s="6">
        <v>50.766666666666673</v>
      </c>
    </row>
    <row r="24" spans="1:5" x14ac:dyDescent="0.3">
      <c r="A24" s="144" t="s">
        <v>31</v>
      </c>
      <c r="B24" s="3" t="s">
        <v>114</v>
      </c>
      <c r="C24" s="6">
        <v>18.196317313426</v>
      </c>
      <c r="D24" s="6">
        <v>30.38</v>
      </c>
    </row>
    <row r="25" spans="1:5" x14ac:dyDescent="0.3">
      <c r="A25" s="145"/>
      <c r="B25" s="3" t="s">
        <v>115</v>
      </c>
      <c r="C25" s="6">
        <v>20.384748299999998</v>
      </c>
      <c r="D25" s="6">
        <v>42.963333333333331</v>
      </c>
    </row>
    <row r="26" spans="1:5" x14ac:dyDescent="0.3">
      <c r="A26" s="145"/>
      <c r="B26" s="3" t="s">
        <v>116</v>
      </c>
      <c r="C26" s="6">
        <v>20.694651060000002</v>
      </c>
      <c r="D26" s="6">
        <v>44.613333333333337</v>
      </c>
    </row>
    <row r="27" spans="1:5" x14ac:dyDescent="0.3">
      <c r="A27" s="146"/>
      <c r="B27" s="3" t="s">
        <v>117</v>
      </c>
      <c r="C27" s="6">
        <v>20.9093141</v>
      </c>
      <c r="D27" s="6">
        <v>60.24666666666667</v>
      </c>
    </row>
    <row r="28" spans="1:5" x14ac:dyDescent="0.3">
      <c r="A28" s="144" t="s">
        <v>32</v>
      </c>
      <c r="B28" s="3" t="s">
        <v>114</v>
      </c>
      <c r="C28" s="6">
        <v>20.89369945</v>
      </c>
      <c r="D28" s="6">
        <v>67.443333333333328</v>
      </c>
    </row>
    <row r="29" spans="1:5" x14ac:dyDescent="0.3">
      <c r="A29" s="145"/>
      <c r="B29" s="3" t="s">
        <v>115</v>
      </c>
      <c r="C29" s="6">
        <v>21.135400799999999</v>
      </c>
      <c r="D29" s="6">
        <v>72.156666666666666</v>
      </c>
    </row>
    <row r="30" spans="1:5" x14ac:dyDescent="0.3">
      <c r="A30" s="145"/>
      <c r="B30" s="3" t="s">
        <v>116</v>
      </c>
      <c r="C30" s="6">
        <v>23.39590746</v>
      </c>
      <c r="D30" s="6">
        <v>78.683333333333337</v>
      </c>
    </row>
    <row r="31" spans="1:5" x14ac:dyDescent="0.3">
      <c r="A31" s="146"/>
      <c r="B31" s="3" t="s">
        <v>117</v>
      </c>
      <c r="C31" s="6">
        <v>23.702469219999998</v>
      </c>
      <c r="D31" s="6">
        <v>97.203333333333333</v>
      </c>
    </row>
    <row r="32" spans="1:5" x14ac:dyDescent="0.3">
      <c r="A32" s="144" t="s">
        <v>33</v>
      </c>
      <c r="B32" s="3" t="s">
        <v>114</v>
      </c>
      <c r="C32" s="6">
        <v>23.06493357252095</v>
      </c>
      <c r="D32" s="6">
        <v>109.49666666666667</v>
      </c>
      <c r="E32" s="66">
        <v>23064.933572520949</v>
      </c>
    </row>
    <row r="33" spans="1:5" x14ac:dyDescent="0.3">
      <c r="A33" s="145"/>
      <c r="B33" s="3" t="s">
        <v>115</v>
      </c>
      <c r="C33" s="6">
        <v>24.990520135919525</v>
      </c>
      <c r="D33" s="6">
        <v>97.86666666666666</v>
      </c>
      <c r="E33" s="66">
        <v>24990.520135919523</v>
      </c>
    </row>
    <row r="34" spans="1:5" x14ac:dyDescent="0.3">
      <c r="A34" s="145"/>
      <c r="B34" s="3" t="s">
        <v>116</v>
      </c>
      <c r="C34" s="6">
        <v>28.641010037210734</v>
      </c>
      <c r="D34" s="6">
        <v>85.783333333333346</v>
      </c>
      <c r="E34" s="66">
        <v>28641.010037210734</v>
      </c>
    </row>
    <row r="35" spans="1:5" x14ac:dyDescent="0.3">
      <c r="A35" s="146"/>
      <c r="B35" s="3" t="s">
        <v>117</v>
      </c>
      <c r="C35" s="6">
        <v>25.080012483438662</v>
      </c>
      <c r="D35" s="6">
        <v>80.58</v>
      </c>
      <c r="E35" s="66">
        <v>25080.012483438662</v>
      </c>
    </row>
    <row r="36" spans="1:5" x14ac:dyDescent="0.3">
      <c r="A36" s="144" t="s">
        <v>34</v>
      </c>
      <c r="B36" s="3" t="s">
        <v>114</v>
      </c>
      <c r="C36" s="65">
        <v>23.073468999257301</v>
      </c>
      <c r="D36" s="6">
        <v>77.888386088888879</v>
      </c>
      <c r="E36" s="66">
        <v>23073.4689992573</v>
      </c>
    </row>
    <row r="37" spans="1:5" x14ac:dyDescent="0.3">
      <c r="A37" s="145"/>
      <c r="B37" s="3" t="s">
        <v>115</v>
      </c>
      <c r="C37" s="65">
        <v>25.170081082038116</v>
      </c>
      <c r="D37" s="6">
        <v>86.778178530158741</v>
      </c>
      <c r="E37" s="66">
        <v>25170.081082038116</v>
      </c>
    </row>
    <row r="38" spans="1:5" x14ac:dyDescent="0.3">
      <c r="A38" s="145"/>
      <c r="B38" s="3" t="s">
        <v>116</v>
      </c>
      <c r="C38" s="65">
        <v>29.437688199688836</v>
      </c>
      <c r="D38" s="6">
        <v>83.651903745670992</v>
      </c>
      <c r="E38" s="66">
        <v>29437.688199688837</v>
      </c>
    </row>
    <row r="39" spans="1:5" x14ac:dyDescent="0.3">
      <c r="A39" s="146"/>
      <c r="B39" s="3" t="s">
        <v>117</v>
      </c>
      <c r="C39" s="65">
        <v>28.949853358041882</v>
      </c>
      <c r="D39" s="6">
        <v>81.776666666666657</v>
      </c>
      <c r="E39" s="66">
        <v>28949.853358041881</v>
      </c>
    </row>
    <row r="40" spans="1:5" ht="91" customHeight="1" x14ac:dyDescent="0.3">
      <c r="A40" s="109" t="s">
        <v>145</v>
      </c>
      <c r="B40" s="110"/>
      <c r="C40" s="110"/>
      <c r="D40" s="110"/>
    </row>
  </sheetData>
  <mergeCells count="11">
    <mergeCell ref="A28:A31"/>
    <mergeCell ref="A32:A35"/>
    <mergeCell ref="A36:A39"/>
    <mergeCell ref="A1:D1"/>
    <mergeCell ref="A40:D40"/>
    <mergeCell ref="A4:A7"/>
    <mergeCell ref="A8:A11"/>
    <mergeCell ref="A12:A15"/>
    <mergeCell ref="A16:A19"/>
    <mergeCell ref="A20:A23"/>
    <mergeCell ref="A24:A2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77C4-8F83-41CB-8F18-7875A83D84B5}">
  <dimension ref="A1:E40"/>
  <sheetViews>
    <sheetView workbookViewId="0">
      <selection activeCell="G3" sqref="G3"/>
    </sheetView>
  </sheetViews>
  <sheetFormatPr defaultRowHeight="14.5" x14ac:dyDescent="0.35"/>
  <cols>
    <col min="3" max="3" width="17.08984375" customWidth="1"/>
    <col min="4" max="4" width="19.54296875" customWidth="1"/>
  </cols>
  <sheetData>
    <row r="1" spans="1:5" x14ac:dyDescent="0.35">
      <c r="A1" s="111" t="s">
        <v>247</v>
      </c>
      <c r="B1" s="111"/>
      <c r="C1" s="111"/>
      <c r="D1" s="111"/>
    </row>
    <row r="2" spans="1:5" x14ac:dyDescent="0.35">
      <c r="A2" s="98"/>
      <c r="B2" s="98"/>
      <c r="C2" s="16" t="s">
        <v>313</v>
      </c>
      <c r="D2" s="16" t="s">
        <v>304</v>
      </c>
    </row>
    <row r="3" spans="1:5" ht="30" customHeight="1" x14ac:dyDescent="0.35">
      <c r="A3" s="37" t="s">
        <v>0</v>
      </c>
      <c r="B3" s="37" t="s">
        <v>142</v>
      </c>
      <c r="C3" s="38" t="s">
        <v>147</v>
      </c>
      <c r="D3" s="39" t="s">
        <v>139</v>
      </c>
    </row>
    <row r="4" spans="1:5" x14ac:dyDescent="0.35">
      <c r="A4" s="122" t="s">
        <v>26</v>
      </c>
      <c r="B4" s="3" t="s">
        <v>114</v>
      </c>
      <c r="C4" s="6">
        <v>63.471409999999999</v>
      </c>
      <c r="D4" s="36">
        <v>16267.472470999999</v>
      </c>
      <c r="E4" s="63"/>
    </row>
    <row r="5" spans="1:5" x14ac:dyDescent="0.35">
      <c r="A5" s="122"/>
      <c r="B5" s="3" t="s">
        <v>115</v>
      </c>
      <c r="C5" s="6">
        <v>64.975039999999993</v>
      </c>
      <c r="D5" s="36">
        <v>16420.692242000001</v>
      </c>
    </row>
    <row r="6" spans="1:5" x14ac:dyDescent="0.35">
      <c r="A6" s="122"/>
      <c r="B6" s="3" t="s">
        <v>116</v>
      </c>
      <c r="C6" s="6">
        <v>65.923536666666664</v>
      </c>
      <c r="D6" s="36">
        <v>15304.896639000001</v>
      </c>
    </row>
    <row r="7" spans="1:5" x14ac:dyDescent="0.35">
      <c r="A7" s="122"/>
      <c r="B7" s="3" t="s">
        <v>117</v>
      </c>
      <c r="C7" s="6">
        <v>67.503950000000003</v>
      </c>
      <c r="D7" s="36">
        <v>15146.081872999999</v>
      </c>
    </row>
    <row r="8" spans="1:5" x14ac:dyDescent="0.35">
      <c r="A8" s="122" t="s">
        <v>27</v>
      </c>
      <c r="B8" s="3" t="s">
        <v>114</v>
      </c>
      <c r="C8" s="6">
        <v>66.89103999999999</v>
      </c>
      <c r="D8" s="36">
        <v>14160.603572136501</v>
      </c>
    </row>
    <row r="9" spans="1:5" x14ac:dyDescent="0.35">
      <c r="A9" s="122"/>
      <c r="B9" s="3" t="s">
        <v>115</v>
      </c>
      <c r="C9" s="6">
        <v>66.961666666666659</v>
      </c>
      <c r="D9" s="36">
        <v>14047.566222027999</v>
      </c>
    </row>
    <row r="10" spans="1:5" x14ac:dyDescent="0.35">
      <c r="A10" s="122"/>
      <c r="B10" s="3" t="s">
        <v>116</v>
      </c>
      <c r="C10" s="6">
        <v>67.424593333333334</v>
      </c>
      <c r="D10" s="36">
        <v>13996.1832080692</v>
      </c>
    </row>
    <row r="11" spans="1:5" x14ac:dyDescent="0.35">
      <c r="A11" s="122"/>
      <c r="B11" s="3" t="s">
        <v>117</v>
      </c>
      <c r="C11" s="6">
        <v>67.010826666666674</v>
      </c>
      <c r="D11" s="36">
        <v>14368.245192681499</v>
      </c>
    </row>
    <row r="12" spans="1:5" x14ac:dyDescent="0.35">
      <c r="A12" s="122" t="s">
        <v>28</v>
      </c>
      <c r="B12" s="3" t="s">
        <v>114</v>
      </c>
      <c r="C12" s="6">
        <v>64.458306666666672</v>
      </c>
      <c r="D12" s="36">
        <v>14603.4598527824</v>
      </c>
    </row>
    <row r="13" spans="1:5" x14ac:dyDescent="0.35">
      <c r="A13" s="122"/>
      <c r="B13" s="3" t="s">
        <v>115</v>
      </c>
      <c r="C13" s="6">
        <v>64.28840666666666</v>
      </c>
      <c r="D13" s="36">
        <v>15776.2024657451</v>
      </c>
    </row>
    <row r="14" spans="1:5" x14ac:dyDescent="0.35">
      <c r="A14" s="122"/>
      <c r="B14" s="3" t="s">
        <v>116</v>
      </c>
      <c r="C14" s="6">
        <v>64.728736666666677</v>
      </c>
      <c r="D14" s="36">
        <v>16167.134718457701</v>
      </c>
    </row>
    <row r="15" spans="1:5" x14ac:dyDescent="0.35">
      <c r="A15" s="122"/>
      <c r="B15" s="3" t="s">
        <v>117</v>
      </c>
      <c r="C15" s="6">
        <v>64.34402333333334</v>
      </c>
      <c r="D15" s="36">
        <v>16402.1869780909</v>
      </c>
    </row>
    <row r="16" spans="1:5" x14ac:dyDescent="0.35">
      <c r="A16" s="122" t="s">
        <v>29</v>
      </c>
      <c r="B16" s="3" t="s">
        <v>114</v>
      </c>
      <c r="C16" s="6">
        <v>66.989593333333332</v>
      </c>
      <c r="D16" s="36">
        <v>17215.515277960501</v>
      </c>
    </row>
    <row r="17" spans="1:4" x14ac:dyDescent="0.35">
      <c r="A17" s="122"/>
      <c r="B17" s="3" t="s">
        <v>115</v>
      </c>
      <c r="C17" s="6">
        <v>70.151716666666672</v>
      </c>
      <c r="D17" s="36">
        <v>19510.678825582399</v>
      </c>
    </row>
    <row r="18" spans="1:4" x14ac:dyDescent="0.35">
      <c r="A18" s="122"/>
      <c r="B18" s="3" t="s">
        <v>116</v>
      </c>
      <c r="C18" s="6">
        <v>72.072536666666664</v>
      </c>
      <c r="D18" s="36">
        <v>17558.300059042002</v>
      </c>
    </row>
    <row r="19" spans="1:4" x14ac:dyDescent="0.35">
      <c r="A19" s="122"/>
      <c r="B19" s="3" t="s">
        <v>117</v>
      </c>
      <c r="C19" s="6">
        <v>70.477762666666663</v>
      </c>
      <c r="D19" s="36">
        <v>16316.579087509799</v>
      </c>
    </row>
    <row r="20" spans="1:4" x14ac:dyDescent="0.35">
      <c r="A20" s="122" t="s">
        <v>30</v>
      </c>
      <c r="B20" s="3" t="s">
        <v>114</v>
      </c>
      <c r="C20" s="6">
        <v>69.546463333333335</v>
      </c>
      <c r="D20" s="36">
        <v>18223.771994025799</v>
      </c>
    </row>
    <row r="21" spans="1:4" x14ac:dyDescent="0.35">
      <c r="A21" s="122"/>
      <c r="B21" s="3" t="s">
        <v>115</v>
      </c>
      <c r="C21" s="6">
        <v>70.429220000000001</v>
      </c>
      <c r="D21" s="36">
        <v>20187.996913820301</v>
      </c>
    </row>
    <row r="22" spans="1:4" x14ac:dyDescent="0.35">
      <c r="A22" s="122"/>
      <c r="B22" s="3" t="s">
        <v>116</v>
      </c>
      <c r="C22" s="6">
        <v>71.227916666666673</v>
      </c>
      <c r="D22" s="36">
        <v>19132.3978356197</v>
      </c>
    </row>
    <row r="23" spans="1:4" x14ac:dyDescent="0.35">
      <c r="A23" s="122"/>
      <c r="B23" s="3" t="s">
        <v>117</v>
      </c>
      <c r="C23" s="6">
        <v>72.384333333333345</v>
      </c>
      <c r="D23" s="36">
        <v>18673.3187209934</v>
      </c>
    </row>
    <row r="24" spans="1:4" x14ac:dyDescent="0.35">
      <c r="A24" s="122" t="s">
        <v>31</v>
      </c>
      <c r="B24" s="3" t="s">
        <v>114</v>
      </c>
      <c r="C24" s="6">
        <v>75.874402666666654</v>
      </c>
      <c r="D24" s="36">
        <v>17217.335021184899</v>
      </c>
    </row>
    <row r="25" spans="1:4" x14ac:dyDescent="0.35">
      <c r="A25" s="122"/>
      <c r="B25" s="3" t="s">
        <v>115</v>
      </c>
      <c r="C25" s="6">
        <v>74.382350333333335</v>
      </c>
      <c r="D25" s="36">
        <v>18618.987998244898</v>
      </c>
    </row>
    <row r="26" spans="1:4" x14ac:dyDescent="0.35">
      <c r="A26" s="122"/>
      <c r="B26" s="3" t="s">
        <v>116</v>
      </c>
      <c r="C26" s="6">
        <v>73.757183333333344</v>
      </c>
      <c r="D26" s="36">
        <v>19494.476470800098</v>
      </c>
    </row>
    <row r="27" spans="1:4" x14ac:dyDescent="0.35">
      <c r="A27" s="122"/>
      <c r="B27" s="3" t="s">
        <v>117</v>
      </c>
      <c r="C27" s="6">
        <v>72.886218333333332</v>
      </c>
      <c r="D27" s="36">
        <v>19108.493661899302</v>
      </c>
    </row>
    <row r="28" spans="1:4" x14ac:dyDescent="0.35">
      <c r="A28" s="122" t="s">
        <v>32</v>
      </c>
      <c r="B28" s="3" t="s">
        <v>114</v>
      </c>
      <c r="C28" s="6">
        <v>73.766070666666678</v>
      </c>
      <c r="D28" s="36">
        <v>19221.9248047332</v>
      </c>
    </row>
    <row r="29" spans="1:4" x14ac:dyDescent="0.35">
      <c r="A29" s="122"/>
      <c r="B29" s="3" t="s">
        <v>115</v>
      </c>
      <c r="C29" s="6">
        <v>74.09165666666668</v>
      </c>
      <c r="D29" s="36">
        <v>19211.568006392001</v>
      </c>
    </row>
    <row r="30" spans="1:4" x14ac:dyDescent="0.35">
      <c r="A30" s="122"/>
      <c r="B30" s="3" t="s">
        <v>116</v>
      </c>
      <c r="C30" s="6">
        <v>74.92810333333334</v>
      </c>
      <c r="D30" s="36">
        <v>21446.728665205199</v>
      </c>
    </row>
    <row r="31" spans="1:4" x14ac:dyDescent="0.35">
      <c r="A31" s="122"/>
      <c r="B31" s="3" t="s">
        <v>117</v>
      </c>
      <c r="C31" s="6">
        <v>75.229733333333328</v>
      </c>
      <c r="D31" s="36">
        <v>21349.718309653999</v>
      </c>
    </row>
    <row r="32" spans="1:4" x14ac:dyDescent="0.35">
      <c r="A32" s="122" t="s">
        <v>33</v>
      </c>
      <c r="B32" s="3" t="s">
        <v>114</v>
      </c>
      <c r="C32" s="6">
        <v>77.18723</v>
      </c>
      <c r="D32" s="67">
        <v>23064.933572520949</v>
      </c>
    </row>
    <row r="33" spans="1:4" x14ac:dyDescent="0.35">
      <c r="A33" s="122"/>
      <c r="B33" s="3" t="s">
        <v>115</v>
      </c>
      <c r="C33" s="6">
        <v>79.796049999999994</v>
      </c>
      <c r="D33" s="67">
        <v>24990.520135919523</v>
      </c>
    </row>
    <row r="34" spans="1:4" x14ac:dyDescent="0.35">
      <c r="A34" s="122"/>
      <c r="B34" s="3" t="s">
        <v>116</v>
      </c>
      <c r="C34" s="6">
        <v>82.204948999999999</v>
      </c>
      <c r="D34" s="67">
        <v>28641.010037210734</v>
      </c>
    </row>
    <row r="35" spans="1:4" x14ac:dyDescent="0.35">
      <c r="A35" s="122"/>
      <c r="B35" s="3" t="s">
        <v>117</v>
      </c>
      <c r="C35" s="6">
        <v>82.265570000000011</v>
      </c>
      <c r="D35" s="67">
        <v>25080.012483438662</v>
      </c>
    </row>
    <row r="36" spans="1:4" x14ac:dyDescent="0.35">
      <c r="A36" s="144" t="s">
        <v>34</v>
      </c>
      <c r="B36" s="3" t="s">
        <v>114</v>
      </c>
      <c r="C36" s="6">
        <v>82.199252333333334</v>
      </c>
      <c r="D36" s="67">
        <v>23073.4689992573</v>
      </c>
    </row>
    <row r="37" spans="1:4" x14ac:dyDescent="0.35">
      <c r="A37" s="145"/>
      <c r="B37" s="3" t="s">
        <v>115</v>
      </c>
      <c r="C37" s="6">
        <v>82.651397666666682</v>
      </c>
      <c r="D37" s="67">
        <v>25170.081082038116</v>
      </c>
    </row>
    <row r="38" spans="1:4" x14ac:dyDescent="0.35">
      <c r="A38" s="145"/>
      <c r="B38" s="3" t="s">
        <v>116</v>
      </c>
      <c r="C38" s="6">
        <v>83.293766666666656</v>
      </c>
      <c r="D38" s="67">
        <v>29437.688199688837</v>
      </c>
    </row>
    <row r="39" spans="1:4" x14ac:dyDescent="0.35">
      <c r="A39" s="146"/>
      <c r="B39" s="3" t="s">
        <v>117</v>
      </c>
      <c r="C39" s="6">
        <v>83</v>
      </c>
      <c r="D39" s="67">
        <v>28949.853358041881</v>
      </c>
    </row>
    <row r="40" spans="1:4" ht="129" customHeight="1" x14ac:dyDescent="0.35">
      <c r="A40" s="109" t="s">
        <v>148</v>
      </c>
      <c r="B40" s="110"/>
      <c r="C40" s="110"/>
      <c r="D40" s="110"/>
    </row>
  </sheetData>
  <mergeCells count="11">
    <mergeCell ref="A1:D1"/>
    <mergeCell ref="A40:D40"/>
    <mergeCell ref="A16:A19"/>
    <mergeCell ref="A20:A23"/>
    <mergeCell ref="A24:A27"/>
    <mergeCell ref="A28:A31"/>
    <mergeCell ref="A32:A35"/>
    <mergeCell ref="A4:A7"/>
    <mergeCell ref="A8:A11"/>
    <mergeCell ref="A12:A15"/>
    <mergeCell ref="A36:A3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19BA-2CFB-4BBC-B2FA-2471B600660C}">
  <dimension ref="A1:B14"/>
  <sheetViews>
    <sheetView workbookViewId="0">
      <selection activeCell="M9" sqref="M9"/>
    </sheetView>
  </sheetViews>
  <sheetFormatPr defaultRowHeight="14" x14ac:dyDescent="0.3"/>
  <cols>
    <col min="1" max="1" width="8.7265625" style="1"/>
    <col min="2" max="2" width="23.36328125" style="1" customWidth="1"/>
    <col min="3" max="16384" width="8.7265625" style="1"/>
  </cols>
  <sheetData>
    <row r="1" spans="1:2" ht="27.5" customHeight="1" x14ac:dyDescent="0.3">
      <c r="A1" s="104" t="s">
        <v>248</v>
      </c>
      <c r="B1" s="104"/>
    </row>
    <row r="2" spans="1:2" ht="15" customHeight="1" x14ac:dyDescent="0.3">
      <c r="A2" s="93"/>
      <c r="B2" s="83" t="s">
        <v>304</v>
      </c>
    </row>
    <row r="3" spans="1:2" x14ac:dyDescent="0.3">
      <c r="A3" s="8" t="s">
        <v>0</v>
      </c>
      <c r="B3" s="9" t="s">
        <v>149</v>
      </c>
    </row>
    <row r="4" spans="1:2" x14ac:dyDescent="0.3">
      <c r="A4" s="8" t="s">
        <v>25</v>
      </c>
      <c r="B4" s="64">
        <v>42204.760174000003</v>
      </c>
    </row>
    <row r="5" spans="1:2" x14ac:dyDescent="0.3">
      <c r="A5" s="8" t="s">
        <v>26</v>
      </c>
      <c r="B5" s="64">
        <v>-4129.7901240000001</v>
      </c>
    </row>
    <row r="6" spans="1:2" x14ac:dyDescent="0.3">
      <c r="A6" s="8" t="s">
        <v>27</v>
      </c>
      <c r="B6" s="64">
        <v>7611.5654919999997</v>
      </c>
    </row>
    <row r="7" spans="1:2" x14ac:dyDescent="0.3">
      <c r="A7" s="8" t="s">
        <v>28</v>
      </c>
      <c r="B7" s="64">
        <v>22114.917008503198</v>
      </c>
    </row>
    <row r="8" spans="1:2" x14ac:dyDescent="0.3">
      <c r="A8" s="8" t="s">
        <v>29</v>
      </c>
      <c r="B8" s="64">
        <v>-617.96373965279804</v>
      </c>
    </row>
    <row r="9" spans="1:2" x14ac:dyDescent="0.3">
      <c r="A9" s="8" t="s">
        <v>30</v>
      </c>
      <c r="B9" s="64">
        <v>1403.41541596456</v>
      </c>
    </row>
    <row r="10" spans="1:2" x14ac:dyDescent="0.3">
      <c r="A10" s="8" t="s">
        <v>31</v>
      </c>
      <c r="B10" s="64">
        <v>36136.8134428751</v>
      </c>
    </row>
    <row r="11" spans="1:2" x14ac:dyDescent="0.3">
      <c r="A11" s="8" t="s">
        <v>32</v>
      </c>
      <c r="B11" s="64">
        <v>-16777.2475445903</v>
      </c>
    </row>
    <row r="12" spans="1:2" x14ac:dyDescent="0.3">
      <c r="A12" s="8" t="s">
        <v>33</v>
      </c>
      <c r="B12" s="64">
        <v>-5151.8573943364499</v>
      </c>
    </row>
    <row r="13" spans="1:2" x14ac:dyDescent="0.3">
      <c r="A13" s="8" t="s">
        <v>34</v>
      </c>
      <c r="B13" s="64">
        <v>44081.319643524199</v>
      </c>
    </row>
    <row r="14" spans="1:2" ht="13" customHeight="1" x14ac:dyDescent="0.3">
      <c r="A14" s="109" t="s">
        <v>295</v>
      </c>
      <c r="B14" s="110"/>
    </row>
  </sheetData>
  <mergeCells count="2">
    <mergeCell ref="A1:B1"/>
    <mergeCell ref="A14:B1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D80F-DEA3-488D-9F60-9F17CCE61329}">
  <dimension ref="A1:B10"/>
  <sheetViews>
    <sheetView workbookViewId="0">
      <selection activeCell="I7" sqref="I7"/>
    </sheetView>
  </sheetViews>
  <sheetFormatPr defaultRowHeight="14" x14ac:dyDescent="0.3"/>
  <cols>
    <col min="1" max="1" width="13.453125" style="1" customWidth="1"/>
    <col min="2" max="2" width="21" style="1" customWidth="1"/>
    <col min="3" max="16384" width="8.7265625" style="1"/>
  </cols>
  <sheetData>
    <row r="1" spans="1:2" ht="28.5" customHeight="1" x14ac:dyDescent="0.3">
      <c r="A1" s="104" t="s">
        <v>222</v>
      </c>
      <c r="B1" s="104"/>
    </row>
    <row r="2" spans="1:2" ht="18" customHeight="1" x14ac:dyDescent="0.3">
      <c r="A2" s="93"/>
      <c r="B2" s="2" t="s">
        <v>304</v>
      </c>
    </row>
    <row r="3" spans="1:2" ht="19" customHeight="1" x14ac:dyDescent="0.3">
      <c r="A3" s="93"/>
      <c r="B3" s="2" t="s">
        <v>314</v>
      </c>
    </row>
    <row r="4" spans="1:2" x14ac:dyDescent="0.3">
      <c r="A4" s="8" t="s">
        <v>150</v>
      </c>
      <c r="B4" s="5">
        <v>-277.89999999999975</v>
      </c>
    </row>
    <row r="5" spans="1:2" x14ac:dyDescent="0.3">
      <c r="A5" s="8" t="s">
        <v>127</v>
      </c>
      <c r="B5" s="5">
        <v>887.11700000000053</v>
      </c>
    </row>
    <row r="6" spans="1:2" x14ac:dyDescent="0.3">
      <c r="A6" s="8" t="s">
        <v>125</v>
      </c>
      <c r="B6" s="5">
        <v>2913.3300000000022</v>
      </c>
    </row>
    <row r="7" spans="1:2" x14ac:dyDescent="0.3">
      <c r="A7" s="8" t="s">
        <v>151</v>
      </c>
      <c r="B7" s="5">
        <v>-79.731300000000061</v>
      </c>
    </row>
    <row r="8" spans="1:2" x14ac:dyDescent="0.3">
      <c r="A8" s="8" t="s">
        <v>152</v>
      </c>
      <c r="B8" s="5">
        <v>-5786.6600000000035</v>
      </c>
    </row>
    <row r="9" spans="1:2" x14ac:dyDescent="0.3">
      <c r="A9" s="8" t="s">
        <v>37</v>
      </c>
      <c r="B9" s="5">
        <v>15105.940000000008</v>
      </c>
    </row>
    <row r="10" spans="1:2" x14ac:dyDescent="0.3">
      <c r="A10" s="110" t="s">
        <v>153</v>
      </c>
      <c r="B10" s="110"/>
    </row>
  </sheetData>
  <mergeCells count="2">
    <mergeCell ref="A1:B1"/>
    <mergeCell ref="A10:B10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B7A0-2AA6-4BA6-BFD3-97CB1F3713DD}">
  <dimension ref="A1:D24"/>
  <sheetViews>
    <sheetView workbookViewId="0">
      <selection activeCell="A24" sqref="A24:D24"/>
    </sheetView>
  </sheetViews>
  <sheetFormatPr defaultRowHeight="14" x14ac:dyDescent="0.3"/>
  <cols>
    <col min="1" max="1" width="8.7265625" style="1"/>
    <col min="2" max="2" width="13.26953125" style="1" customWidth="1"/>
    <col min="3" max="3" width="17.6328125" style="1" customWidth="1"/>
    <col min="4" max="4" width="14" style="1" customWidth="1"/>
    <col min="5" max="16384" width="8.7265625" style="1"/>
  </cols>
  <sheetData>
    <row r="1" spans="1:4" ht="29" customHeight="1" x14ac:dyDescent="0.3">
      <c r="A1" s="106" t="s">
        <v>315</v>
      </c>
      <c r="B1" s="106"/>
      <c r="C1" s="106"/>
      <c r="D1" s="106"/>
    </row>
    <row r="2" spans="1:4" ht="15" customHeight="1" x14ac:dyDescent="0.3">
      <c r="A2" s="12"/>
      <c r="B2" s="123" t="s">
        <v>304</v>
      </c>
      <c r="C2" s="128"/>
      <c r="D2" s="136"/>
    </row>
    <row r="3" spans="1:4" ht="29" customHeight="1" x14ac:dyDescent="0.3">
      <c r="A3" s="26" t="s">
        <v>0</v>
      </c>
      <c r="B3" s="2" t="s">
        <v>154</v>
      </c>
      <c r="C3" s="2" t="s">
        <v>155</v>
      </c>
      <c r="D3" s="2" t="s">
        <v>156</v>
      </c>
    </row>
    <row r="4" spans="1:4" ht="14.5" customHeight="1" x14ac:dyDescent="0.3">
      <c r="A4" s="26" t="s">
        <v>15</v>
      </c>
      <c r="B4" s="43">
        <v>6.0519999999999996</v>
      </c>
      <c r="C4" s="43">
        <v>6.5000000000000002E-2</v>
      </c>
      <c r="D4" s="43">
        <v>5.9870000000000001</v>
      </c>
    </row>
    <row r="5" spans="1:4" ht="14.5" customHeight="1" x14ac:dyDescent="0.3">
      <c r="A5" s="26" t="s">
        <v>16</v>
      </c>
      <c r="B5" s="43">
        <v>8.9619999999999997</v>
      </c>
      <c r="C5" s="43">
        <v>6.0999999999999999E-2</v>
      </c>
      <c r="D5" s="43">
        <v>8.9009999999999998</v>
      </c>
    </row>
    <row r="6" spans="1:4" ht="14.5" customHeight="1" x14ac:dyDescent="0.3">
      <c r="A6" s="26" t="s">
        <v>17</v>
      </c>
      <c r="B6" s="43">
        <v>22.826000000000001</v>
      </c>
      <c r="C6" s="43">
        <v>8.6999999999999994E-2</v>
      </c>
      <c r="D6" s="43">
        <v>22.739000000000001</v>
      </c>
    </row>
    <row r="7" spans="1:4" ht="14.5" customHeight="1" x14ac:dyDescent="0.3">
      <c r="A7" s="26" t="s">
        <v>18</v>
      </c>
      <c r="B7" s="43">
        <v>34.844000000000001</v>
      </c>
      <c r="C7" s="43">
        <v>0.11600000000000001</v>
      </c>
      <c r="D7" s="43">
        <v>34.728000000000002</v>
      </c>
    </row>
    <row r="8" spans="1:4" ht="14.5" customHeight="1" x14ac:dyDescent="0.3">
      <c r="A8" s="26" t="s">
        <v>19</v>
      </c>
      <c r="B8" s="43">
        <v>41.903372275999999</v>
      </c>
      <c r="C8" s="43">
        <v>0.16576579899999999</v>
      </c>
      <c r="D8" s="43">
        <v>41.737606477</v>
      </c>
    </row>
    <row r="9" spans="1:4" ht="14.5" customHeight="1" x14ac:dyDescent="0.3">
      <c r="A9" s="26" t="s">
        <v>20</v>
      </c>
      <c r="B9" s="43">
        <v>37.745779732000003</v>
      </c>
      <c r="C9" s="43">
        <v>4.6368890340000002</v>
      </c>
      <c r="D9" s="43">
        <v>33.108890698000003</v>
      </c>
    </row>
    <row r="10" spans="1:4" x14ac:dyDescent="0.3">
      <c r="A10" s="40" t="s">
        <v>21</v>
      </c>
      <c r="B10" s="43">
        <v>36.047375355999996</v>
      </c>
      <c r="C10" s="43">
        <v>7.0181605760000005</v>
      </c>
      <c r="D10" s="43">
        <v>29.029214779999993</v>
      </c>
    </row>
    <row r="11" spans="1:4" x14ac:dyDescent="0.3">
      <c r="A11" s="40" t="s">
        <v>22</v>
      </c>
      <c r="B11" s="43">
        <v>46.551539740000003</v>
      </c>
      <c r="C11" s="43">
        <v>13.599135239999999</v>
      </c>
      <c r="D11" s="43">
        <v>32.952404500000007</v>
      </c>
    </row>
    <row r="12" spans="1:4" x14ac:dyDescent="0.3">
      <c r="A12" s="40" t="s">
        <v>23</v>
      </c>
      <c r="B12" s="43">
        <v>34.298421709000003</v>
      </c>
      <c r="C12" s="43">
        <v>7.345279412</v>
      </c>
      <c r="D12" s="43">
        <v>26.953142297000003</v>
      </c>
    </row>
    <row r="13" spans="1:4" x14ac:dyDescent="0.3">
      <c r="A13" s="40" t="s">
        <v>24</v>
      </c>
      <c r="B13" s="43">
        <v>36.047114446999998</v>
      </c>
      <c r="C13" s="43">
        <v>5.2840020430000001</v>
      </c>
      <c r="D13" s="43">
        <v>30.763112404000001</v>
      </c>
    </row>
    <row r="14" spans="1:4" x14ac:dyDescent="0.3">
      <c r="A14" s="40" t="s">
        <v>25</v>
      </c>
      <c r="B14" s="43">
        <v>45.147016153999999</v>
      </c>
      <c r="C14" s="43">
        <v>9.8643640570000013</v>
      </c>
      <c r="D14" s="43">
        <v>35.282652096999996</v>
      </c>
    </row>
    <row r="15" spans="1:4" x14ac:dyDescent="0.3">
      <c r="A15" s="40" t="s">
        <v>26</v>
      </c>
      <c r="B15" s="43">
        <v>55.558566530999997</v>
      </c>
      <c r="C15" s="43">
        <v>10.652024599000001</v>
      </c>
      <c r="D15" s="43">
        <v>44.906541931999996</v>
      </c>
    </row>
    <row r="16" spans="1:4" x14ac:dyDescent="0.3">
      <c r="A16" s="40" t="s">
        <v>27</v>
      </c>
      <c r="B16" s="43">
        <v>60.220006495</v>
      </c>
      <c r="C16" s="43">
        <v>18.005112013000002</v>
      </c>
      <c r="D16" s="43">
        <v>42.214894482000005</v>
      </c>
    </row>
    <row r="17" spans="1:4" x14ac:dyDescent="0.3">
      <c r="A17" s="40" t="s">
        <v>28</v>
      </c>
      <c r="B17" s="43">
        <v>60.974275065337004</v>
      </c>
      <c r="C17" s="43">
        <v>21.543729576838302</v>
      </c>
      <c r="D17" s="43">
        <v>39.430545488498694</v>
      </c>
    </row>
    <row r="18" spans="1:4" x14ac:dyDescent="0.3">
      <c r="A18" s="40" t="s">
        <v>29</v>
      </c>
      <c r="B18" s="43">
        <v>62.0012091527962</v>
      </c>
      <c r="C18" s="43">
        <v>18.698951025326501</v>
      </c>
      <c r="D18" s="43">
        <v>43.302258127469699</v>
      </c>
    </row>
    <row r="19" spans="1:4" x14ac:dyDescent="0.3">
      <c r="A19" s="40" t="s">
        <v>30</v>
      </c>
      <c r="B19" s="43">
        <v>74.390497416994904</v>
      </c>
      <c r="C19" s="43">
        <v>18.384326531363499</v>
      </c>
      <c r="D19" s="43">
        <v>56.006170885631398</v>
      </c>
    </row>
    <row r="20" spans="1:4" x14ac:dyDescent="0.3">
      <c r="A20" s="40" t="s">
        <v>31</v>
      </c>
      <c r="B20" s="43">
        <v>81.973002611170301</v>
      </c>
      <c r="C20" s="43">
        <v>27.045841147694997</v>
      </c>
      <c r="D20" s="43">
        <v>54.927161463475308</v>
      </c>
    </row>
    <row r="21" spans="1:4" x14ac:dyDescent="0.3">
      <c r="A21" s="40" t="s">
        <v>32</v>
      </c>
      <c r="B21" s="43">
        <v>84.835372092783103</v>
      </c>
      <c r="C21" s="43">
        <v>28.6048621984596</v>
      </c>
      <c r="D21" s="43">
        <v>56.230509894323504</v>
      </c>
    </row>
    <row r="22" spans="1:4" x14ac:dyDescent="0.3">
      <c r="A22" s="40" t="s">
        <v>33</v>
      </c>
      <c r="B22" s="43">
        <v>71.355012372507801</v>
      </c>
      <c r="C22" s="43">
        <v>29.3490495428636</v>
      </c>
      <c r="D22" s="43">
        <v>42.005962829644204</v>
      </c>
    </row>
    <row r="23" spans="1:4" x14ac:dyDescent="0.3">
      <c r="A23" s="8" t="s">
        <v>34</v>
      </c>
      <c r="B23" s="43">
        <v>70.94050950190811</v>
      </c>
      <c r="C23" s="43">
        <v>44.4717975151449</v>
      </c>
      <c r="D23" s="43">
        <v>26.468711986763207</v>
      </c>
    </row>
    <row r="24" spans="1:4" ht="12.5" customHeight="1" x14ac:dyDescent="0.3">
      <c r="A24" s="109" t="s">
        <v>316</v>
      </c>
      <c r="B24" s="109"/>
      <c r="C24" s="109"/>
      <c r="D24" s="109"/>
    </row>
  </sheetData>
  <mergeCells count="3">
    <mergeCell ref="A1:D1"/>
    <mergeCell ref="B2:D2"/>
    <mergeCell ref="A24:D2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A8A3-01BB-4280-8BD0-B1765A2FB1FF}">
  <dimension ref="A1:D24"/>
  <sheetViews>
    <sheetView workbookViewId="0">
      <selection activeCell="A24" sqref="A24:D24"/>
    </sheetView>
  </sheetViews>
  <sheetFormatPr defaultRowHeight="14" x14ac:dyDescent="0.3"/>
  <cols>
    <col min="1" max="1" width="8.7265625" style="1"/>
    <col min="2" max="2" width="16.36328125" style="1" customWidth="1"/>
    <col min="3" max="3" width="17.08984375" style="1" customWidth="1"/>
    <col min="4" max="4" width="16.26953125" style="1" customWidth="1"/>
    <col min="5" max="16384" width="8.7265625" style="1"/>
  </cols>
  <sheetData>
    <row r="1" spans="1:4" x14ac:dyDescent="0.3">
      <c r="A1" s="111" t="s">
        <v>321</v>
      </c>
      <c r="B1" s="111"/>
      <c r="C1" s="111"/>
      <c r="D1" s="111"/>
    </row>
    <row r="2" spans="1:4" x14ac:dyDescent="0.3">
      <c r="B2" s="112" t="s">
        <v>301</v>
      </c>
      <c r="C2" s="113"/>
      <c r="D2" s="114"/>
    </row>
    <row r="3" spans="1:4" ht="28" customHeight="1" x14ac:dyDescent="0.3">
      <c r="A3" s="3" t="s">
        <v>0</v>
      </c>
      <c r="B3" s="2" t="s">
        <v>318</v>
      </c>
      <c r="C3" s="2" t="s">
        <v>319</v>
      </c>
      <c r="D3" s="2" t="s">
        <v>320</v>
      </c>
    </row>
    <row r="4" spans="1:4" x14ac:dyDescent="0.3">
      <c r="A4" s="99" t="s">
        <v>15</v>
      </c>
      <c r="B4" s="6">
        <v>0.85341365461847374</v>
      </c>
      <c r="C4" s="6">
        <v>0.84424777762736347</v>
      </c>
      <c r="D4" s="6">
        <v>0.52358309643066647</v>
      </c>
    </row>
    <row r="5" spans="1:4" x14ac:dyDescent="0.3">
      <c r="A5" s="99" t="s">
        <v>16</v>
      </c>
      <c r="B5" s="6">
        <v>1.0924139276071601</v>
      </c>
      <c r="C5" s="6">
        <v>1.0849783942904856</v>
      </c>
      <c r="D5" s="6">
        <v>0.36982636201295727</v>
      </c>
    </row>
    <row r="6" spans="1:4" x14ac:dyDescent="0.3">
      <c r="A6" s="99" t="s">
        <v>17</v>
      </c>
      <c r="B6" s="6">
        <v>2.4276264012081765</v>
      </c>
      <c r="C6" s="6">
        <v>2.4183736413332482</v>
      </c>
      <c r="D6" s="6">
        <v>0.81817795077957156</v>
      </c>
    </row>
    <row r="7" spans="1:4" x14ac:dyDescent="0.3">
      <c r="A7" s="99" t="s">
        <v>18</v>
      </c>
      <c r="B7" s="6">
        <v>2.8637272177366326</v>
      </c>
      <c r="C7" s="6">
        <v>2.8542757015490623</v>
      </c>
      <c r="D7" s="6">
        <v>1.3061995371222681</v>
      </c>
    </row>
    <row r="8" spans="1:4" x14ac:dyDescent="0.3">
      <c r="A8" s="99" t="s">
        <v>19</v>
      </c>
      <c r="B8" s="6">
        <v>3.4951351035745413</v>
      </c>
      <c r="C8" s="6">
        <v>3.4813724304463696</v>
      </c>
      <c r="D8" s="6">
        <v>1.8660516558998079</v>
      </c>
    </row>
    <row r="9" spans="1:4" x14ac:dyDescent="0.3">
      <c r="A9" s="99" t="s">
        <v>20</v>
      </c>
      <c r="B9" s="6">
        <v>2.8129003218597068</v>
      </c>
      <c r="C9" s="6">
        <v>2.4673426788653909</v>
      </c>
      <c r="D9" s="6">
        <v>1.3388588772990913</v>
      </c>
    </row>
    <row r="10" spans="1:4" x14ac:dyDescent="0.3">
      <c r="A10" s="99" t="s">
        <v>21</v>
      </c>
      <c r="B10" s="6">
        <v>2.1512698322705393</v>
      </c>
      <c r="C10" s="6">
        <v>1.7324385374922042</v>
      </c>
      <c r="D10" s="6">
        <v>0.70624815366298344</v>
      </c>
    </row>
    <row r="11" spans="1:4" x14ac:dyDescent="0.3">
      <c r="A11" s="99" t="s">
        <v>22</v>
      </c>
      <c r="B11" s="6">
        <v>2.5535201409504502</v>
      </c>
      <c r="C11" s="6">
        <v>1.8075183812639464</v>
      </c>
      <c r="D11" s="6">
        <v>1.2101135897385265</v>
      </c>
    </row>
    <row r="12" spans="1:4" x14ac:dyDescent="0.3">
      <c r="A12" s="99" t="s">
        <v>23</v>
      </c>
      <c r="B12" s="6">
        <v>1.8766308626931936</v>
      </c>
      <c r="C12" s="6">
        <v>1.4747458056495901</v>
      </c>
      <c r="D12" s="6">
        <v>1.0844057107620386</v>
      </c>
    </row>
    <row r="13" spans="1:4" x14ac:dyDescent="0.3">
      <c r="A13" s="99" t="s">
        <v>24</v>
      </c>
      <c r="B13" s="6">
        <v>1.9414333117361195</v>
      </c>
      <c r="C13" s="6">
        <v>1.6568455896173955</v>
      </c>
      <c r="D13" s="6">
        <v>1.1614022785329621</v>
      </c>
    </row>
    <row r="14" spans="1:4" x14ac:dyDescent="0.3">
      <c r="A14" s="99" t="s">
        <v>25</v>
      </c>
      <c r="B14" s="6">
        <v>2.2140357123416052</v>
      </c>
      <c r="C14" s="6">
        <v>1.7302992898431537</v>
      </c>
      <c r="D14" s="6">
        <v>1.5325676134934214</v>
      </c>
    </row>
    <row r="15" spans="1:4" x14ac:dyDescent="0.3">
      <c r="A15" s="99" t="s">
        <v>26</v>
      </c>
      <c r="B15" s="6">
        <v>2.6411540662905471</v>
      </c>
      <c r="C15" s="6">
        <v>2.1347811453573602</v>
      </c>
      <c r="D15" s="6">
        <v>1.7123600248717903</v>
      </c>
    </row>
    <row r="16" spans="1:4" x14ac:dyDescent="0.3">
      <c r="A16" s="99" t="s">
        <v>317</v>
      </c>
      <c r="B16" s="6">
        <v>2.6241972601498085</v>
      </c>
      <c r="C16" s="6">
        <v>1.8395962692996375</v>
      </c>
      <c r="D16" s="6">
        <v>1.5518583996754398</v>
      </c>
    </row>
    <row r="17" spans="1:4" x14ac:dyDescent="0.3">
      <c r="A17" s="99" t="s">
        <v>28</v>
      </c>
      <c r="B17" s="6">
        <v>2.2996265473468718</v>
      </c>
      <c r="C17" s="6">
        <v>1.4871350803364467</v>
      </c>
      <c r="D17" s="6">
        <v>1.14223258459257</v>
      </c>
    </row>
    <row r="18" spans="1:4" x14ac:dyDescent="0.3">
      <c r="A18" s="99" t="s">
        <v>29</v>
      </c>
      <c r="B18" s="6">
        <v>2.2938440877122233</v>
      </c>
      <c r="C18" s="6">
        <v>1.6020392684975195</v>
      </c>
      <c r="D18" s="6">
        <v>1.1362484415060694</v>
      </c>
    </row>
    <row r="19" spans="1:4" x14ac:dyDescent="0.3">
      <c r="A19" s="99" t="s">
        <v>30</v>
      </c>
      <c r="B19" s="6">
        <v>2.6234251161832778</v>
      </c>
      <c r="C19" s="6">
        <v>1.9750980919069856</v>
      </c>
      <c r="D19" s="6">
        <v>1.5168891587900433</v>
      </c>
    </row>
    <row r="20" spans="1:4" x14ac:dyDescent="0.3">
      <c r="A20" s="99" t="s">
        <v>31</v>
      </c>
      <c r="B20" s="6">
        <v>3.0645807693285461</v>
      </c>
      <c r="C20" s="6">
        <v>2.0534594063522023</v>
      </c>
      <c r="D20" s="6">
        <v>1.6432684873779932</v>
      </c>
    </row>
    <row r="21" spans="1:4" x14ac:dyDescent="0.3">
      <c r="A21" s="99" t="s">
        <v>32</v>
      </c>
      <c r="B21" s="6">
        <v>2.6784888315524622</v>
      </c>
      <c r="C21" s="6">
        <v>1.7753769727945603</v>
      </c>
      <c r="D21" s="6">
        <v>1.218304338340483</v>
      </c>
    </row>
    <row r="22" spans="1:4" x14ac:dyDescent="0.3">
      <c r="A22" s="99" t="s">
        <v>33</v>
      </c>
      <c r="B22" s="6">
        <v>2.1277953499523332</v>
      </c>
      <c r="C22" s="6">
        <v>1.252612591550665</v>
      </c>
      <c r="D22" s="6">
        <v>0.8345383037455818</v>
      </c>
    </row>
    <row r="23" spans="1:4" x14ac:dyDescent="0.3">
      <c r="A23" s="99" t="s">
        <v>34</v>
      </c>
      <c r="B23" s="6">
        <v>1.9863508019701697</v>
      </c>
      <c r="C23" s="6">
        <v>0.74326484472063603</v>
      </c>
      <c r="D23" s="6">
        <v>0.29638210587786717</v>
      </c>
    </row>
    <row r="24" spans="1:4" x14ac:dyDescent="0.3">
      <c r="A24" s="110" t="s">
        <v>322</v>
      </c>
      <c r="B24" s="110"/>
      <c r="C24" s="110"/>
      <c r="D24" s="110"/>
    </row>
  </sheetData>
  <mergeCells count="3">
    <mergeCell ref="A1:D1"/>
    <mergeCell ref="B2:D2"/>
    <mergeCell ref="A24:D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AD94-8BC5-4B52-BD27-C62B3D1427F5}">
  <dimension ref="A1:E27"/>
  <sheetViews>
    <sheetView workbookViewId="0">
      <selection activeCell="B2" sqref="B2:E2"/>
    </sheetView>
  </sheetViews>
  <sheetFormatPr defaultRowHeight="14" x14ac:dyDescent="0.3"/>
  <cols>
    <col min="1" max="1" width="8.7265625" style="7"/>
    <col min="2" max="2" width="20.08984375" style="1" customWidth="1"/>
    <col min="3" max="3" width="20.6328125" style="1" customWidth="1"/>
    <col min="4" max="4" width="13" style="1" customWidth="1"/>
    <col min="5" max="5" width="11.453125" style="1" customWidth="1"/>
    <col min="6" max="6" width="8.7265625" style="1"/>
    <col min="7" max="7" width="16" style="1" customWidth="1"/>
    <col min="8" max="16384" width="8.7265625" style="1"/>
  </cols>
  <sheetData>
    <row r="1" spans="1:5" x14ac:dyDescent="0.3">
      <c r="A1" s="111" t="s">
        <v>233</v>
      </c>
      <c r="B1" s="111"/>
      <c r="C1" s="111"/>
      <c r="D1" s="111"/>
      <c r="E1" s="111"/>
    </row>
    <row r="2" spans="1:5" x14ac:dyDescent="0.3">
      <c r="A2" s="94"/>
      <c r="B2" s="112" t="s">
        <v>306</v>
      </c>
      <c r="C2" s="113"/>
      <c r="D2" s="113"/>
      <c r="E2" s="114"/>
    </row>
    <row r="3" spans="1:5" ht="30.5" customHeight="1" x14ac:dyDescent="0.3">
      <c r="A3" s="4"/>
      <c r="B3" s="2" t="s">
        <v>38</v>
      </c>
      <c r="C3" s="2" t="s">
        <v>39</v>
      </c>
      <c r="D3" s="2" t="s">
        <v>40</v>
      </c>
      <c r="E3" s="2" t="s">
        <v>40</v>
      </c>
    </row>
    <row r="4" spans="1:5" x14ac:dyDescent="0.3">
      <c r="A4" s="4" t="s">
        <v>16</v>
      </c>
      <c r="B4" s="6">
        <v>0.94847684421980027</v>
      </c>
      <c r="C4" s="6">
        <v>1.9382216234347296</v>
      </c>
      <c r="D4" s="8"/>
      <c r="E4" s="8"/>
    </row>
    <row r="5" spans="1:5" x14ac:dyDescent="0.3">
      <c r="A5" s="4" t="s">
        <v>17</v>
      </c>
      <c r="B5" s="6">
        <v>1.0043649074861745</v>
      </c>
      <c r="C5" s="6">
        <v>2.2843998910435999</v>
      </c>
      <c r="D5" s="8"/>
      <c r="E5" s="8"/>
    </row>
    <row r="6" spans="1:5" x14ac:dyDescent="0.3">
      <c r="A6" s="4" t="s">
        <v>18</v>
      </c>
      <c r="B6" s="6">
        <v>1.0709786253609657</v>
      </c>
      <c r="C6" s="6">
        <v>2.381065040574363</v>
      </c>
      <c r="D6" s="8"/>
      <c r="E6" s="8"/>
    </row>
    <row r="7" spans="1:5" x14ac:dyDescent="0.3">
      <c r="A7" s="4" t="s">
        <v>19</v>
      </c>
      <c r="B7" s="6">
        <v>1.2065627082771062</v>
      </c>
      <c r="C7" s="6">
        <v>2.5955495774100501</v>
      </c>
      <c r="D7" s="8"/>
      <c r="E7" s="8"/>
    </row>
    <row r="8" spans="1:5" x14ac:dyDescent="0.3">
      <c r="A8" s="4" t="s">
        <v>20</v>
      </c>
      <c r="B8" s="6">
        <v>1.3132776753785025</v>
      </c>
      <c r="C8" s="6">
        <v>2.5346297991587616</v>
      </c>
      <c r="D8" s="8"/>
      <c r="E8" s="8"/>
    </row>
    <row r="9" spans="1:5" x14ac:dyDescent="0.3">
      <c r="A9" s="4" t="s">
        <v>21</v>
      </c>
      <c r="B9" s="6">
        <v>1.4797319457974001</v>
      </c>
      <c r="C9" s="6">
        <v>2.9343616181850813</v>
      </c>
      <c r="D9" s="8"/>
      <c r="E9" s="8"/>
    </row>
    <row r="10" spans="1:5" x14ac:dyDescent="0.3">
      <c r="A10" s="4" t="s">
        <v>22</v>
      </c>
      <c r="B10" s="6">
        <v>1.652123150466664</v>
      </c>
      <c r="C10" s="6">
        <v>3.0886908314747332</v>
      </c>
      <c r="D10" s="8"/>
      <c r="E10" s="8"/>
    </row>
    <row r="11" spans="1:5" x14ac:dyDescent="0.3">
      <c r="A11" s="4" t="s">
        <v>23</v>
      </c>
      <c r="B11" s="6">
        <v>1.6041776454828367</v>
      </c>
      <c r="C11" s="6">
        <v>3.1536167286771408</v>
      </c>
      <c r="D11" s="8"/>
      <c r="E11" s="8"/>
    </row>
    <row r="12" spans="1:5" x14ac:dyDescent="0.3">
      <c r="A12" s="4" t="s">
        <v>24</v>
      </c>
      <c r="B12" s="6">
        <v>1.6622025979412314</v>
      </c>
      <c r="C12" s="6">
        <v>3.0461239744929696</v>
      </c>
      <c r="D12" s="8"/>
      <c r="E12" s="8"/>
    </row>
    <row r="13" spans="1:5" x14ac:dyDescent="0.3">
      <c r="A13" s="4" t="s">
        <v>25</v>
      </c>
      <c r="B13" s="6">
        <v>1.6984210285591095</v>
      </c>
      <c r="C13" s="6">
        <v>2.9916441177489324</v>
      </c>
      <c r="D13" s="8"/>
      <c r="E13" s="8"/>
    </row>
    <row r="14" spans="1:5" x14ac:dyDescent="0.3">
      <c r="A14" s="4" t="s">
        <v>26</v>
      </c>
      <c r="B14" s="6">
        <v>1.6185794223296801</v>
      </c>
      <c r="C14" s="6">
        <v>3.1123468427139422</v>
      </c>
      <c r="D14" s="6">
        <f>AVERAGE(B14:B18)</f>
        <v>1.6643308353991002</v>
      </c>
      <c r="E14" s="6">
        <f>AVERAGE(C14:C18)</f>
        <v>3.2742946163742763</v>
      </c>
    </row>
    <row r="15" spans="1:5" x14ac:dyDescent="0.3">
      <c r="A15" s="4" t="s">
        <v>27</v>
      </c>
      <c r="B15" s="6">
        <v>1.6496346841956226</v>
      </c>
      <c r="C15" s="6">
        <v>3.1743755571179268</v>
      </c>
      <c r="D15" s="3">
        <v>1.7</v>
      </c>
      <c r="E15" s="3">
        <v>3.3</v>
      </c>
    </row>
    <row r="16" spans="1:5" x14ac:dyDescent="0.3">
      <c r="A16" s="4" t="s">
        <v>28</v>
      </c>
      <c r="B16" s="6">
        <v>1.6866823783201728</v>
      </c>
      <c r="C16" s="6">
        <v>3.3361726828648228</v>
      </c>
      <c r="D16" s="3">
        <v>1.7</v>
      </c>
      <c r="E16" s="3">
        <v>3.3</v>
      </c>
    </row>
    <row r="17" spans="1:5" x14ac:dyDescent="0.3">
      <c r="A17" s="4" t="s">
        <v>29</v>
      </c>
      <c r="B17" s="6">
        <v>1.6612587700890764</v>
      </c>
      <c r="C17" s="6">
        <v>3.3475709139148222</v>
      </c>
      <c r="D17" s="3">
        <v>1.7</v>
      </c>
      <c r="E17" s="3">
        <v>3.3</v>
      </c>
    </row>
    <row r="18" spans="1:5" x14ac:dyDescent="0.3">
      <c r="A18" s="4" t="s">
        <v>30</v>
      </c>
      <c r="B18" s="6">
        <v>1.70549892206095</v>
      </c>
      <c r="C18" s="6">
        <v>3.4010070852598688</v>
      </c>
      <c r="D18" s="3">
        <v>1.7</v>
      </c>
      <c r="E18" s="3">
        <v>3.3</v>
      </c>
    </row>
    <row r="19" spans="1:5" x14ac:dyDescent="0.3">
      <c r="A19" s="4" t="s">
        <v>31</v>
      </c>
      <c r="B19" s="6">
        <v>1.5657507695919091</v>
      </c>
      <c r="C19" s="6">
        <v>3.8854811593038669</v>
      </c>
      <c r="D19" s="8"/>
      <c r="E19" s="8"/>
    </row>
    <row r="20" spans="1:5" x14ac:dyDescent="0.3">
      <c r="A20" s="4" t="s">
        <v>32</v>
      </c>
      <c r="B20" s="6">
        <v>1.7679766792650942</v>
      </c>
      <c r="C20" s="6">
        <v>3.8729880220949213</v>
      </c>
      <c r="D20" s="8"/>
      <c r="E20" s="8"/>
    </row>
    <row r="21" spans="1:5" x14ac:dyDescent="0.3">
      <c r="A21" s="4" t="s">
        <v>33</v>
      </c>
      <c r="B21" s="6">
        <v>1.8189658765772678</v>
      </c>
      <c r="C21" s="6">
        <v>4.3408386295828185</v>
      </c>
      <c r="D21" s="8"/>
      <c r="E21" s="8"/>
    </row>
    <row r="22" spans="1:5" x14ac:dyDescent="0.3">
      <c r="A22" s="4" t="s">
        <v>34</v>
      </c>
      <c r="B22" s="6">
        <v>1.8163827166707263</v>
      </c>
      <c r="C22" s="8"/>
      <c r="D22" s="8"/>
      <c r="E22" s="8"/>
    </row>
    <row r="23" spans="1:5" ht="36.5" customHeight="1" x14ac:dyDescent="0.3">
      <c r="A23" s="109" t="s">
        <v>41</v>
      </c>
      <c r="B23" s="110"/>
      <c r="C23" s="110"/>
      <c r="D23" s="110"/>
      <c r="E23" s="110"/>
    </row>
    <row r="27" spans="1:5" x14ac:dyDescent="0.3">
      <c r="B27" s="7"/>
    </row>
  </sheetData>
  <mergeCells count="3">
    <mergeCell ref="A23:E23"/>
    <mergeCell ref="A1:E1"/>
    <mergeCell ref="B2:E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7933-7FF1-4932-BEFD-3687B0E974CC}">
  <dimension ref="A1:C22"/>
  <sheetViews>
    <sheetView workbookViewId="0">
      <selection activeCell="E2" sqref="E2"/>
    </sheetView>
  </sheetViews>
  <sheetFormatPr defaultRowHeight="14" x14ac:dyDescent="0.3"/>
  <cols>
    <col min="1" max="1" width="8.7265625" style="1"/>
    <col min="2" max="2" width="17.81640625" style="1" customWidth="1"/>
    <col min="3" max="3" width="16.6328125" style="1" customWidth="1"/>
    <col min="4" max="16384" width="8.7265625" style="1"/>
  </cols>
  <sheetData>
    <row r="1" spans="1:3" ht="29.5" customHeight="1" x14ac:dyDescent="0.3">
      <c r="A1" s="104" t="s">
        <v>290</v>
      </c>
      <c r="B1" s="104"/>
      <c r="C1" s="104"/>
    </row>
    <row r="2" spans="1:3" ht="15" customHeight="1" x14ac:dyDescent="0.3">
      <c r="A2" s="93"/>
      <c r="B2" s="119" t="s">
        <v>301</v>
      </c>
      <c r="C2" s="121"/>
    </row>
    <row r="3" spans="1:3" ht="28" customHeight="1" x14ac:dyDescent="0.3">
      <c r="A3" s="26" t="s">
        <v>0</v>
      </c>
      <c r="B3" s="12" t="s">
        <v>291</v>
      </c>
      <c r="C3" s="12" t="s">
        <v>292</v>
      </c>
    </row>
    <row r="4" spans="1:3" x14ac:dyDescent="0.3">
      <c r="A4" s="13" t="s">
        <v>17</v>
      </c>
      <c r="B4" s="19">
        <v>0.41288018297247536</v>
      </c>
      <c r="C4" s="19">
        <v>0.85812958074605339</v>
      </c>
    </row>
    <row r="5" spans="1:3" x14ac:dyDescent="0.3">
      <c r="A5" s="8" t="s">
        <v>18</v>
      </c>
      <c r="B5" s="19">
        <v>0.30030322565631185</v>
      </c>
      <c r="C5" s="19">
        <v>0.64459764727593005</v>
      </c>
    </row>
    <row r="6" spans="1:3" x14ac:dyDescent="0.3">
      <c r="A6" s="8" t="s">
        <v>19</v>
      </c>
      <c r="B6" s="19">
        <v>0.94157415319708282</v>
      </c>
      <c r="C6" s="19">
        <v>1.1390043292241492</v>
      </c>
    </row>
    <row r="7" spans="1:3" x14ac:dyDescent="0.3">
      <c r="A7" s="8" t="s">
        <v>20</v>
      </c>
      <c r="B7" s="19">
        <v>0.95804430976530397</v>
      </c>
      <c r="C7" s="19">
        <v>0.88358661329695076</v>
      </c>
    </row>
    <row r="8" spans="1:3" x14ac:dyDescent="0.3">
      <c r="A8" s="8" t="s">
        <v>21</v>
      </c>
      <c r="B8" s="19">
        <v>0.46697034189135816</v>
      </c>
      <c r="C8" s="19">
        <v>0.56754232643724423</v>
      </c>
    </row>
    <row r="9" spans="1:3" x14ac:dyDescent="0.3">
      <c r="A9" s="8" t="s">
        <v>22</v>
      </c>
      <c r="B9" s="19">
        <v>0.98344754246317767</v>
      </c>
      <c r="C9" s="19">
        <v>0.69363324127944803</v>
      </c>
    </row>
    <row r="10" spans="1:3" x14ac:dyDescent="0.3">
      <c r="A10" s="8" t="s">
        <v>23</v>
      </c>
      <c r="B10" s="19">
        <v>0.89529276665977031</v>
      </c>
      <c r="C10" s="19">
        <v>0.14021019340772989</v>
      </c>
    </row>
    <row r="11" spans="1:3" x14ac:dyDescent="0.3">
      <c r="A11" s="8" t="s">
        <v>24</v>
      </c>
      <c r="B11" s="19">
        <v>0.76775567799882494</v>
      </c>
      <c r="C11" s="19">
        <v>0.36860408906090136</v>
      </c>
    </row>
    <row r="12" spans="1:3" x14ac:dyDescent="0.3">
      <c r="A12" s="8" t="s">
        <v>25</v>
      </c>
      <c r="B12" s="19">
        <v>0.75046804231264064</v>
      </c>
      <c r="C12" s="19">
        <v>0.52581347496523634</v>
      </c>
    </row>
    <row r="13" spans="1:3" x14ac:dyDescent="0.3">
      <c r="A13" s="8" t="s">
        <v>26</v>
      </c>
      <c r="B13" s="19">
        <v>0.53859794713716913</v>
      </c>
      <c r="C13" s="19">
        <v>1.1192759340023812</v>
      </c>
    </row>
    <row r="14" spans="1:3" x14ac:dyDescent="0.3">
      <c r="A14" s="8" t="s">
        <v>27</v>
      </c>
      <c r="B14" s="19">
        <v>0.7360422701813284</v>
      </c>
      <c r="C14" s="19">
        <v>0.95074991480732196</v>
      </c>
    </row>
    <row r="15" spans="1:3" x14ac:dyDescent="0.3">
      <c r="A15" s="8" t="s">
        <v>28</v>
      </c>
      <c r="B15" s="19">
        <v>0.67823430485633973</v>
      </c>
      <c r="C15" s="19">
        <v>0.7852694403736985</v>
      </c>
    </row>
    <row r="16" spans="1:3" x14ac:dyDescent="0.3">
      <c r="A16" s="8" t="s">
        <v>29</v>
      </c>
      <c r="B16" s="19">
        <v>0.5986552111175556</v>
      </c>
      <c r="C16" s="19">
        <v>0.78758318153860674</v>
      </c>
    </row>
    <row r="17" spans="1:3" x14ac:dyDescent="0.3">
      <c r="A17" s="8" t="s">
        <v>30</v>
      </c>
      <c r="B17" s="19">
        <v>0.62301440778382344</v>
      </c>
      <c r="C17" s="19">
        <v>0.86569093003408537</v>
      </c>
    </row>
    <row r="18" spans="1:3" x14ac:dyDescent="0.3">
      <c r="A18" s="8" t="s">
        <v>31</v>
      </c>
      <c r="B18" s="19">
        <v>0.41524801712692028</v>
      </c>
      <c r="C18" s="19">
        <v>1.5947278578713791</v>
      </c>
    </row>
    <row r="19" spans="1:3" x14ac:dyDescent="0.3">
      <c r="A19" s="8" t="s">
        <v>32</v>
      </c>
      <c r="B19" s="19">
        <v>0.6530733453693125</v>
      </c>
      <c r="C19" s="19">
        <v>0.90827444274214231</v>
      </c>
    </row>
    <row r="20" spans="1:3" x14ac:dyDescent="0.3">
      <c r="A20" s="8" t="s">
        <v>33</v>
      </c>
      <c r="B20" s="19">
        <v>0.45183910999266841</v>
      </c>
      <c r="C20" s="19">
        <v>0.68357321263886917</v>
      </c>
    </row>
    <row r="21" spans="1:3" x14ac:dyDescent="0.3">
      <c r="A21" s="8" t="s">
        <v>34</v>
      </c>
      <c r="B21" s="19">
        <v>0.3894909182961247</v>
      </c>
      <c r="C21" s="19">
        <v>0.68927839382413636</v>
      </c>
    </row>
    <row r="22" spans="1:3" ht="25.5" customHeight="1" x14ac:dyDescent="0.3">
      <c r="A22" s="109" t="s">
        <v>157</v>
      </c>
      <c r="B22" s="109"/>
      <c r="C22" s="109"/>
    </row>
  </sheetData>
  <mergeCells count="3">
    <mergeCell ref="A1:C1"/>
    <mergeCell ref="A22:C22"/>
    <mergeCell ref="B2:C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952E-D9A6-4E73-8B9A-8905025D820D}">
  <dimension ref="A1:C15"/>
  <sheetViews>
    <sheetView workbookViewId="0">
      <selection activeCell="F4" sqref="F4"/>
    </sheetView>
  </sheetViews>
  <sheetFormatPr defaultRowHeight="14" x14ac:dyDescent="0.3"/>
  <cols>
    <col min="1" max="1" width="8.7265625" style="1"/>
    <col min="2" max="2" width="17.26953125" style="1" customWidth="1"/>
    <col min="3" max="3" width="15.6328125" style="1" customWidth="1"/>
    <col min="4" max="16384" width="8.7265625" style="1"/>
  </cols>
  <sheetData>
    <row r="1" spans="1:3" ht="25.5" customHeight="1" x14ac:dyDescent="0.3">
      <c r="A1" s="104" t="s">
        <v>289</v>
      </c>
      <c r="B1" s="104"/>
      <c r="C1" s="104"/>
    </row>
    <row r="2" spans="1:3" ht="14.5" customHeight="1" x14ac:dyDescent="0.3">
      <c r="A2" s="93"/>
      <c r="B2" s="123" t="s">
        <v>323</v>
      </c>
      <c r="C2" s="125"/>
    </row>
    <row r="3" spans="1:3" ht="27" customHeight="1" x14ac:dyDescent="0.3">
      <c r="A3" s="26" t="s">
        <v>0</v>
      </c>
      <c r="B3" s="2" t="s">
        <v>220</v>
      </c>
      <c r="C3" s="2" t="s">
        <v>221</v>
      </c>
    </row>
    <row r="4" spans="1:3" x14ac:dyDescent="0.3">
      <c r="A4" s="8" t="s">
        <v>24</v>
      </c>
      <c r="B4" s="6">
        <v>58.568382448891754</v>
      </c>
      <c r="C4" s="6">
        <v>23.247819330216192</v>
      </c>
    </row>
    <row r="5" spans="1:3" x14ac:dyDescent="0.3">
      <c r="A5" s="8" t="s">
        <v>25</v>
      </c>
      <c r="B5" s="6">
        <v>47.020389976834821</v>
      </c>
      <c r="C5" s="6">
        <v>28.299546399969167</v>
      </c>
    </row>
    <row r="6" spans="1:3" x14ac:dyDescent="0.3">
      <c r="A6" s="8" t="s">
        <v>26</v>
      </c>
      <c r="B6" s="6">
        <v>30.940834600099208</v>
      </c>
      <c r="C6" s="6">
        <v>53.577117336447664</v>
      </c>
    </row>
    <row r="7" spans="1:3" x14ac:dyDescent="0.3">
      <c r="A7" s="8" t="s">
        <v>27</v>
      </c>
      <c r="B7" s="6">
        <v>40.702994103491129</v>
      </c>
      <c r="C7" s="6">
        <v>46.609818505429942</v>
      </c>
    </row>
    <row r="8" spans="1:3" x14ac:dyDescent="0.3">
      <c r="A8" s="8" t="s">
        <v>28</v>
      </c>
      <c r="B8" s="6">
        <v>40.587368482996041</v>
      </c>
      <c r="C8" s="6">
        <v>42.536982261322265</v>
      </c>
    </row>
    <row r="9" spans="1:3" x14ac:dyDescent="0.3">
      <c r="A9" s="8" t="s">
        <v>29</v>
      </c>
      <c r="B9" s="6">
        <v>36.439433097959025</v>
      </c>
      <c r="C9" s="6">
        <v>45.119850713692969</v>
      </c>
    </row>
    <row r="10" spans="1:3" x14ac:dyDescent="0.3">
      <c r="A10" s="8" t="s">
        <v>30</v>
      </c>
      <c r="B10" s="6">
        <v>43.422509176560887</v>
      </c>
      <c r="C10" s="6">
        <v>41.419179486001724</v>
      </c>
    </row>
    <row r="11" spans="1:3" x14ac:dyDescent="0.3">
      <c r="A11" s="8" t="s">
        <v>31</v>
      </c>
      <c r="B11" s="6">
        <v>20.039827024424035</v>
      </c>
      <c r="C11" s="6">
        <v>69.167702814323732</v>
      </c>
    </row>
    <row r="12" spans="1:3" x14ac:dyDescent="0.3">
      <c r="A12" s="8" t="s">
        <v>32</v>
      </c>
      <c r="B12" s="6">
        <v>38.958891559897971</v>
      </c>
      <c r="C12" s="6">
        <v>46.90882468707747</v>
      </c>
    </row>
    <row r="13" spans="1:3" x14ac:dyDescent="0.3">
      <c r="A13" s="8" t="s">
        <v>33</v>
      </c>
      <c r="B13" s="6">
        <v>30.232655926205371</v>
      </c>
      <c r="C13" s="6">
        <v>48.261004732621046</v>
      </c>
    </row>
    <row r="14" spans="1:3" x14ac:dyDescent="0.3">
      <c r="A14" s="8" t="s">
        <v>34</v>
      </c>
      <c r="B14" s="6">
        <v>30.544938425022128</v>
      </c>
      <c r="C14" s="6">
        <v>52.524495674256798</v>
      </c>
    </row>
    <row r="15" spans="1:3" ht="25" customHeight="1" x14ac:dyDescent="0.3">
      <c r="A15" s="109" t="s">
        <v>157</v>
      </c>
      <c r="B15" s="109"/>
      <c r="C15" s="109"/>
    </row>
  </sheetData>
  <mergeCells count="3">
    <mergeCell ref="A1:C1"/>
    <mergeCell ref="A15:C15"/>
    <mergeCell ref="B2:C2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37D0-2775-4CD2-93D2-301D3739D0C2}">
  <dimension ref="A1:D37"/>
  <sheetViews>
    <sheetView workbookViewId="0">
      <selection activeCell="F3" sqref="F3"/>
    </sheetView>
  </sheetViews>
  <sheetFormatPr defaultRowHeight="14" x14ac:dyDescent="0.3"/>
  <cols>
    <col min="1" max="2" width="8.7265625" style="1"/>
    <col min="3" max="3" width="14.453125" style="1" customWidth="1"/>
    <col min="4" max="4" width="17.54296875" style="1" customWidth="1"/>
    <col min="5" max="16384" width="8.7265625" style="1"/>
  </cols>
  <sheetData>
    <row r="1" spans="1:4" x14ac:dyDescent="0.3">
      <c r="A1" s="111" t="s">
        <v>249</v>
      </c>
      <c r="B1" s="111"/>
      <c r="C1" s="111"/>
      <c r="D1" s="111"/>
    </row>
    <row r="2" spans="1:4" x14ac:dyDescent="0.3">
      <c r="A2" s="94"/>
      <c r="B2" s="94"/>
      <c r="C2" s="112" t="s">
        <v>304</v>
      </c>
      <c r="D2" s="138"/>
    </row>
    <row r="3" spans="1:4" ht="29.5" customHeight="1" x14ac:dyDescent="0.3">
      <c r="A3" s="3" t="s">
        <v>0</v>
      </c>
      <c r="B3" s="3" t="s">
        <v>142</v>
      </c>
      <c r="C3" s="2" t="s">
        <v>159</v>
      </c>
      <c r="D3" s="2" t="s">
        <v>160</v>
      </c>
    </row>
    <row r="4" spans="1:4" x14ac:dyDescent="0.3">
      <c r="A4" s="122">
        <v>2016</v>
      </c>
      <c r="B4" s="3" t="s">
        <v>114</v>
      </c>
      <c r="C4" s="3">
        <v>51.1</v>
      </c>
      <c r="D4" s="3">
        <v>1.1000000000000001</v>
      </c>
    </row>
    <row r="5" spans="1:4" x14ac:dyDescent="0.3">
      <c r="A5" s="122"/>
      <c r="B5" s="3" t="s">
        <v>115</v>
      </c>
      <c r="C5" s="3">
        <v>63</v>
      </c>
      <c r="D5" s="3">
        <v>0.9</v>
      </c>
    </row>
    <row r="6" spans="1:4" x14ac:dyDescent="0.3">
      <c r="A6" s="122"/>
      <c r="B6" s="3" t="s">
        <v>116</v>
      </c>
      <c r="C6" s="3">
        <v>42.6</v>
      </c>
      <c r="D6" s="3">
        <v>1.5</v>
      </c>
    </row>
    <row r="7" spans="1:4" x14ac:dyDescent="0.3">
      <c r="A7" s="122"/>
      <c r="B7" s="3" t="s">
        <v>117</v>
      </c>
      <c r="C7" s="3">
        <v>41.5</v>
      </c>
      <c r="D7" s="3">
        <v>0.9</v>
      </c>
    </row>
    <row r="8" spans="1:4" x14ac:dyDescent="0.3">
      <c r="A8" s="122">
        <v>2017</v>
      </c>
      <c r="B8" s="3" t="s">
        <v>114</v>
      </c>
      <c r="C8" s="3">
        <v>40.200000000000003</v>
      </c>
      <c r="D8" s="3">
        <v>2.5</v>
      </c>
    </row>
    <row r="9" spans="1:4" x14ac:dyDescent="0.3">
      <c r="A9" s="122"/>
      <c r="B9" s="3" t="s">
        <v>115</v>
      </c>
      <c r="C9" s="3">
        <v>52.5</v>
      </c>
      <c r="D9" s="3">
        <v>2.2000000000000002</v>
      </c>
    </row>
    <row r="10" spans="1:4" x14ac:dyDescent="0.3">
      <c r="A10" s="122"/>
      <c r="B10" s="3" t="s">
        <v>116</v>
      </c>
      <c r="C10" s="3">
        <v>60.7</v>
      </c>
      <c r="D10" s="3">
        <v>5.6</v>
      </c>
    </row>
    <row r="11" spans="1:4" x14ac:dyDescent="0.3">
      <c r="A11" s="122"/>
      <c r="B11" s="3" t="s">
        <v>117</v>
      </c>
      <c r="C11" s="3">
        <v>63.2</v>
      </c>
      <c r="D11" s="3">
        <v>2.2000000000000002</v>
      </c>
    </row>
    <row r="12" spans="1:4" x14ac:dyDescent="0.3">
      <c r="A12" s="122">
        <v>2018</v>
      </c>
      <c r="B12" s="3" t="s">
        <v>114</v>
      </c>
      <c r="C12" s="3">
        <v>80.2</v>
      </c>
      <c r="D12" s="3">
        <v>2.8</v>
      </c>
    </row>
    <row r="13" spans="1:4" x14ac:dyDescent="0.3">
      <c r="A13" s="122"/>
      <c r="B13" s="3" t="s">
        <v>115</v>
      </c>
      <c r="C13" s="3">
        <v>91.8</v>
      </c>
      <c r="D13" s="3">
        <v>1.7</v>
      </c>
    </row>
    <row r="14" spans="1:4" x14ac:dyDescent="0.3">
      <c r="A14" s="122"/>
      <c r="B14" s="3" t="s">
        <v>116</v>
      </c>
      <c r="C14" s="3">
        <v>80.099999999999994</v>
      </c>
      <c r="D14" s="3">
        <v>2.4</v>
      </c>
    </row>
    <row r="15" spans="1:4" x14ac:dyDescent="0.3">
      <c r="A15" s="122"/>
      <c r="B15" s="3" t="s">
        <v>117</v>
      </c>
      <c r="C15" s="3">
        <v>98.8</v>
      </c>
      <c r="D15" s="3">
        <v>2.2999999999999998</v>
      </c>
    </row>
    <row r="16" spans="1:4" x14ac:dyDescent="0.3">
      <c r="A16" s="122">
        <v>2019</v>
      </c>
      <c r="B16" s="3" t="s">
        <v>114</v>
      </c>
      <c r="C16" s="3">
        <v>82</v>
      </c>
      <c r="D16" s="3">
        <v>6.1</v>
      </c>
    </row>
    <row r="17" spans="1:4" x14ac:dyDescent="0.3">
      <c r="A17" s="122"/>
      <c r="B17" s="3" t="s">
        <v>115</v>
      </c>
      <c r="C17" s="3">
        <v>74.900000000000006</v>
      </c>
      <c r="D17" s="3">
        <v>3.2</v>
      </c>
    </row>
    <row r="18" spans="1:4" x14ac:dyDescent="0.3">
      <c r="A18" s="122"/>
      <c r="B18" s="3" t="s">
        <v>116</v>
      </c>
      <c r="C18" s="3">
        <v>88.3</v>
      </c>
      <c r="D18" s="3">
        <v>4.7</v>
      </c>
    </row>
    <row r="19" spans="1:4" x14ac:dyDescent="0.3">
      <c r="A19" s="122"/>
      <c r="B19" s="3" t="s">
        <v>117</v>
      </c>
      <c r="C19" s="3">
        <v>93.5</v>
      </c>
      <c r="D19" s="3">
        <v>7.3</v>
      </c>
    </row>
    <row r="20" spans="1:4" x14ac:dyDescent="0.3">
      <c r="A20" s="122">
        <v>2020</v>
      </c>
      <c r="B20" s="3" t="s">
        <v>114</v>
      </c>
      <c r="C20" s="3">
        <v>77.3</v>
      </c>
      <c r="D20" s="3">
        <v>2.8</v>
      </c>
    </row>
    <row r="21" spans="1:4" x14ac:dyDescent="0.3">
      <c r="A21" s="122"/>
      <c r="B21" s="3" t="s">
        <v>115</v>
      </c>
      <c r="C21" s="3">
        <v>77.7</v>
      </c>
      <c r="D21" s="3">
        <v>2</v>
      </c>
    </row>
    <row r="22" spans="1:4" x14ac:dyDescent="0.3">
      <c r="A22" s="122"/>
      <c r="B22" s="3" t="s">
        <v>116</v>
      </c>
      <c r="C22" s="3">
        <v>101.9</v>
      </c>
      <c r="D22" s="3">
        <v>4.3</v>
      </c>
    </row>
    <row r="23" spans="1:4" x14ac:dyDescent="0.3">
      <c r="A23" s="122"/>
      <c r="B23" s="3" t="s">
        <v>117</v>
      </c>
      <c r="C23" s="3">
        <v>117.3</v>
      </c>
      <c r="D23" s="3">
        <v>3.4</v>
      </c>
    </row>
    <row r="24" spans="1:4" x14ac:dyDescent="0.3">
      <c r="A24" s="122">
        <v>2021</v>
      </c>
      <c r="B24" s="3" t="s">
        <v>114</v>
      </c>
      <c r="C24" s="3">
        <v>164.2</v>
      </c>
      <c r="D24" s="3">
        <v>5.7</v>
      </c>
    </row>
    <row r="25" spans="1:4" x14ac:dyDescent="0.3">
      <c r="A25" s="122"/>
      <c r="B25" s="3" t="s">
        <v>115</v>
      </c>
      <c r="C25" s="3">
        <v>175.7</v>
      </c>
      <c r="D25" s="3">
        <v>5</v>
      </c>
    </row>
    <row r="26" spans="1:4" x14ac:dyDescent="0.3">
      <c r="A26" s="122"/>
      <c r="B26" s="3" t="s">
        <v>116</v>
      </c>
      <c r="C26" s="3">
        <v>196.9</v>
      </c>
      <c r="D26" s="3">
        <v>14.9</v>
      </c>
    </row>
    <row r="27" spans="1:4" x14ac:dyDescent="0.3">
      <c r="A27" s="122"/>
      <c r="B27" s="3" t="s">
        <v>117</v>
      </c>
      <c r="C27" s="3">
        <v>210.7</v>
      </c>
      <c r="D27" s="3">
        <v>11.2</v>
      </c>
    </row>
    <row r="28" spans="1:4" x14ac:dyDescent="0.3">
      <c r="A28" s="122">
        <v>2022</v>
      </c>
      <c r="B28" s="3" t="s">
        <v>114</v>
      </c>
      <c r="C28" s="3">
        <v>181.7</v>
      </c>
      <c r="D28" s="3">
        <v>9.8000000000000007</v>
      </c>
    </row>
    <row r="29" spans="1:4" x14ac:dyDescent="0.3">
      <c r="A29" s="122"/>
      <c r="B29" s="3" t="s">
        <v>115</v>
      </c>
      <c r="C29" s="3">
        <v>154</v>
      </c>
      <c r="D29" s="3">
        <v>7.9</v>
      </c>
    </row>
    <row r="30" spans="1:4" x14ac:dyDescent="0.3">
      <c r="A30" s="122"/>
      <c r="B30" s="3" t="s">
        <v>116</v>
      </c>
      <c r="C30" s="3">
        <v>104.8</v>
      </c>
      <c r="D30" s="3">
        <v>3.1</v>
      </c>
    </row>
    <row r="31" spans="1:4" x14ac:dyDescent="0.3">
      <c r="A31" s="122"/>
      <c r="B31" s="3" t="s">
        <v>117</v>
      </c>
      <c r="C31" s="3">
        <v>94.5</v>
      </c>
      <c r="D31" s="3">
        <v>3.4</v>
      </c>
    </row>
    <row r="32" spans="1:4" x14ac:dyDescent="0.3">
      <c r="A32" s="122">
        <v>2023</v>
      </c>
      <c r="B32" s="3" t="s">
        <v>114</v>
      </c>
      <c r="C32" s="3">
        <v>95.7</v>
      </c>
      <c r="D32" s="3">
        <v>3</v>
      </c>
    </row>
    <row r="33" spans="1:4" x14ac:dyDescent="0.3">
      <c r="A33" s="122"/>
      <c r="B33" s="3" t="s">
        <v>115</v>
      </c>
      <c r="C33" s="3">
        <v>86.5</v>
      </c>
      <c r="D33" s="3">
        <v>4.5</v>
      </c>
    </row>
    <row r="34" spans="1:4" x14ac:dyDescent="0.3">
      <c r="A34" s="122"/>
      <c r="B34" s="3" t="s">
        <v>116</v>
      </c>
      <c r="C34" s="3">
        <v>83.5</v>
      </c>
      <c r="D34" s="3">
        <v>2.7</v>
      </c>
    </row>
    <row r="35" spans="1:4" x14ac:dyDescent="0.3">
      <c r="A35" s="122"/>
      <c r="B35" s="3" t="s">
        <v>117</v>
      </c>
      <c r="C35" s="9">
        <v>83.8</v>
      </c>
      <c r="D35" s="9">
        <v>1.6</v>
      </c>
    </row>
    <row r="36" spans="1:4" x14ac:dyDescent="0.3">
      <c r="A36" s="9">
        <v>2024</v>
      </c>
      <c r="B36" s="3" t="s">
        <v>114</v>
      </c>
      <c r="C36" s="9">
        <v>75.900000000000006</v>
      </c>
      <c r="D36" s="9">
        <v>3.2</v>
      </c>
    </row>
    <row r="37" spans="1:4" ht="37.5" customHeight="1" x14ac:dyDescent="0.3">
      <c r="A37" s="147" t="s">
        <v>161</v>
      </c>
      <c r="B37" s="148"/>
      <c r="C37" s="148"/>
      <c r="D37" s="148"/>
    </row>
  </sheetData>
  <mergeCells count="11">
    <mergeCell ref="A28:A31"/>
    <mergeCell ref="A32:A35"/>
    <mergeCell ref="A37:D37"/>
    <mergeCell ref="A1:D1"/>
    <mergeCell ref="A4:A7"/>
    <mergeCell ref="A8:A11"/>
    <mergeCell ref="A12:A15"/>
    <mergeCell ref="A16:A19"/>
    <mergeCell ref="A20:A23"/>
    <mergeCell ref="A24:A27"/>
    <mergeCell ref="C2:D2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BEB2-4606-44FE-ACD5-BE7EFF35EE09}">
  <dimension ref="A1:C25"/>
  <sheetViews>
    <sheetView workbookViewId="0">
      <selection activeCell="E2" sqref="E2"/>
    </sheetView>
  </sheetViews>
  <sheetFormatPr defaultRowHeight="14" x14ac:dyDescent="0.3"/>
  <cols>
    <col min="1" max="1" width="8.7265625" style="1"/>
    <col min="2" max="2" width="10.36328125" style="1" customWidth="1"/>
    <col min="3" max="3" width="19" style="1" customWidth="1"/>
    <col min="4" max="16384" width="8.7265625" style="1"/>
  </cols>
  <sheetData>
    <row r="1" spans="1:3" ht="26.5" customHeight="1" x14ac:dyDescent="0.3">
      <c r="A1" s="104" t="s">
        <v>250</v>
      </c>
      <c r="B1" s="104"/>
      <c r="C1" s="104"/>
    </row>
    <row r="2" spans="1:3" ht="17" customHeight="1" x14ac:dyDescent="0.3">
      <c r="A2" s="93"/>
      <c r="B2" s="123" t="s">
        <v>304</v>
      </c>
      <c r="C2" s="136"/>
    </row>
    <row r="3" spans="1:3" ht="30.5" customHeight="1" x14ac:dyDescent="0.3">
      <c r="A3" s="8"/>
      <c r="B3" s="2" t="s">
        <v>162</v>
      </c>
      <c r="C3" s="2" t="s">
        <v>163</v>
      </c>
    </row>
    <row r="4" spans="1:3" x14ac:dyDescent="0.3">
      <c r="A4" s="41" t="s">
        <v>14</v>
      </c>
      <c r="B4" s="86">
        <v>4322</v>
      </c>
      <c r="C4" s="5">
        <v>108950.89067944251</v>
      </c>
    </row>
    <row r="5" spans="1:3" x14ac:dyDescent="0.3">
      <c r="A5" s="41" t="s">
        <v>15</v>
      </c>
      <c r="B5" s="86">
        <v>6052</v>
      </c>
      <c r="C5" s="5">
        <v>126913.45717463849</v>
      </c>
    </row>
    <row r="6" spans="1:3" x14ac:dyDescent="0.3">
      <c r="A6" s="41" t="s">
        <v>16</v>
      </c>
      <c r="B6" s="86">
        <v>8962</v>
      </c>
      <c r="C6" s="5">
        <v>292204.38346883468</v>
      </c>
    </row>
    <row r="7" spans="1:3" x14ac:dyDescent="0.3">
      <c r="A7" s="41" t="s">
        <v>17</v>
      </c>
      <c r="B7" s="86">
        <v>22826</v>
      </c>
      <c r="C7" s="5">
        <v>543690.29814487626</v>
      </c>
    </row>
    <row r="8" spans="1:3" x14ac:dyDescent="0.3">
      <c r="A8" s="41" t="s">
        <v>18</v>
      </c>
      <c r="B8" s="86">
        <v>34844</v>
      </c>
      <c r="C8" s="5">
        <v>656034.88568588463</v>
      </c>
    </row>
    <row r="9" spans="1:3" x14ac:dyDescent="0.3">
      <c r="A9" s="41" t="s">
        <v>19</v>
      </c>
      <c r="B9" s="86">
        <v>41903.372300000003</v>
      </c>
      <c r="C9" s="5">
        <v>595379.32926829264</v>
      </c>
    </row>
    <row r="10" spans="1:3" x14ac:dyDescent="0.3">
      <c r="A10" s="41" t="s">
        <v>20</v>
      </c>
      <c r="B10" s="86">
        <v>37746</v>
      </c>
      <c r="C10" s="5">
        <v>514696.50358498521</v>
      </c>
    </row>
    <row r="11" spans="1:3" x14ac:dyDescent="0.3">
      <c r="A11" s="41" t="s">
        <v>21</v>
      </c>
      <c r="B11" s="86">
        <v>36047</v>
      </c>
      <c r="C11" s="5">
        <v>571455.02962475305</v>
      </c>
    </row>
    <row r="12" spans="1:3" x14ac:dyDescent="0.3">
      <c r="A12" s="41" t="s">
        <v>22</v>
      </c>
      <c r="B12" s="86">
        <v>46556</v>
      </c>
      <c r="C12" s="5">
        <v>350801.95411887381</v>
      </c>
    </row>
    <row r="13" spans="1:3" x14ac:dyDescent="0.3">
      <c r="A13" s="41" t="s">
        <v>23</v>
      </c>
      <c r="B13" s="86">
        <v>34298</v>
      </c>
      <c r="C13" s="5">
        <v>213915.59044995409</v>
      </c>
    </row>
    <row r="14" spans="1:3" x14ac:dyDescent="0.3">
      <c r="A14" s="41" t="s">
        <v>24</v>
      </c>
      <c r="B14" s="86">
        <v>36045</v>
      </c>
      <c r="C14" s="5">
        <v>182934.16859504132</v>
      </c>
    </row>
    <row r="15" spans="1:3" x14ac:dyDescent="0.3">
      <c r="A15" s="41" t="s">
        <v>25</v>
      </c>
      <c r="B15" s="86">
        <v>45150</v>
      </c>
      <c r="C15" s="5">
        <v>359190.86017988558</v>
      </c>
    </row>
    <row r="16" spans="1:3" x14ac:dyDescent="0.3">
      <c r="A16" s="41" t="s">
        <v>26</v>
      </c>
      <c r="B16" s="86">
        <v>55558</v>
      </c>
      <c r="C16" s="5">
        <v>348817.83990223042</v>
      </c>
    </row>
    <row r="17" spans="1:3" x14ac:dyDescent="0.3">
      <c r="A17" s="41" t="s">
        <v>27</v>
      </c>
      <c r="B17" s="86">
        <v>60221</v>
      </c>
      <c r="C17" s="5">
        <v>305376.39886719332</v>
      </c>
    </row>
    <row r="18" spans="1:3" x14ac:dyDescent="0.3">
      <c r="A18" s="41" t="s">
        <v>28</v>
      </c>
      <c r="B18" s="86">
        <v>60975</v>
      </c>
      <c r="C18" s="5">
        <v>270328.09464701317</v>
      </c>
    </row>
    <row r="19" spans="1:3" x14ac:dyDescent="0.3">
      <c r="A19" s="41" t="s">
        <v>29</v>
      </c>
      <c r="B19" s="86">
        <v>62001</v>
      </c>
      <c r="C19" s="5">
        <v>271686.12390899984</v>
      </c>
    </row>
    <row r="20" spans="1:3" x14ac:dyDescent="0.3">
      <c r="A20" s="41" t="s">
        <v>30</v>
      </c>
      <c r="B20" s="86">
        <v>74390</v>
      </c>
      <c r="C20" s="5">
        <v>277021.70287810388</v>
      </c>
    </row>
    <row r="21" spans="1:3" x14ac:dyDescent="0.3">
      <c r="A21" s="41" t="s">
        <v>31</v>
      </c>
      <c r="B21" s="86">
        <v>81973</v>
      </c>
      <c r="C21" s="5">
        <v>150536.94878706199</v>
      </c>
    </row>
    <row r="22" spans="1:3" x14ac:dyDescent="0.3">
      <c r="A22" s="41" t="s">
        <v>32</v>
      </c>
      <c r="B22" s="86">
        <v>84837</v>
      </c>
      <c r="C22" s="5">
        <v>318197.78046162106</v>
      </c>
    </row>
    <row r="23" spans="1:3" x14ac:dyDescent="0.3">
      <c r="A23" s="41" t="s">
        <v>33</v>
      </c>
      <c r="B23" s="86">
        <v>71356</v>
      </c>
      <c r="C23" s="5">
        <v>484968.35157999507</v>
      </c>
    </row>
    <row r="24" spans="1:3" x14ac:dyDescent="0.3">
      <c r="A24" s="8" t="s">
        <v>34</v>
      </c>
      <c r="B24" s="87">
        <v>70953</v>
      </c>
      <c r="C24" s="5">
        <v>344209.49752385553</v>
      </c>
    </row>
    <row r="25" spans="1:3" x14ac:dyDescent="0.3">
      <c r="A25" s="110" t="s">
        <v>164</v>
      </c>
      <c r="B25" s="110"/>
      <c r="C25" s="110"/>
    </row>
  </sheetData>
  <mergeCells count="3">
    <mergeCell ref="A1:C1"/>
    <mergeCell ref="A25:C25"/>
    <mergeCell ref="B2:C2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5543-8EEB-4FF7-AA58-5B1223D6B033}">
  <dimension ref="A1:C20"/>
  <sheetViews>
    <sheetView workbookViewId="0">
      <selection activeCell="E2" sqref="E2"/>
    </sheetView>
  </sheetViews>
  <sheetFormatPr defaultRowHeight="14" x14ac:dyDescent="0.3"/>
  <cols>
    <col min="1" max="1" width="8.7265625" style="1"/>
    <col min="2" max="2" width="14" style="1" customWidth="1"/>
    <col min="3" max="3" width="23" style="1" customWidth="1"/>
    <col min="4" max="16384" width="8.7265625" style="1"/>
  </cols>
  <sheetData>
    <row r="1" spans="1:3" ht="26" customHeight="1" x14ac:dyDescent="0.3">
      <c r="A1" s="104" t="s">
        <v>166</v>
      </c>
      <c r="B1" s="104"/>
      <c r="C1" s="104"/>
    </row>
    <row r="2" spans="1:3" ht="16.5" customHeight="1" x14ac:dyDescent="0.3">
      <c r="A2" s="93"/>
      <c r="B2" s="2" t="s">
        <v>304</v>
      </c>
      <c r="C2" s="2" t="s">
        <v>324</v>
      </c>
    </row>
    <row r="3" spans="1:3" x14ac:dyDescent="0.3">
      <c r="A3" s="8"/>
      <c r="B3" s="3" t="s">
        <v>162</v>
      </c>
      <c r="C3" s="3" t="s">
        <v>165</v>
      </c>
    </row>
    <row r="4" spans="1:3" x14ac:dyDescent="0.3">
      <c r="A4" s="8" t="s">
        <v>19</v>
      </c>
      <c r="B4" s="5">
        <v>41903.372300000003</v>
      </c>
      <c r="C4" s="42">
        <v>9.3172923161976548E-2</v>
      </c>
    </row>
    <row r="5" spans="1:3" x14ac:dyDescent="0.3">
      <c r="A5" s="8" t="s">
        <v>20</v>
      </c>
      <c r="B5" s="5">
        <v>37746</v>
      </c>
      <c r="C5" s="42">
        <v>7.8966997712016221E-2</v>
      </c>
    </row>
    <row r="6" spans="1:3" x14ac:dyDescent="0.3">
      <c r="A6" s="8" t="s">
        <v>21</v>
      </c>
      <c r="B6" s="5">
        <v>36047</v>
      </c>
      <c r="C6" s="42">
        <v>7.116522070265191E-2</v>
      </c>
    </row>
    <row r="7" spans="1:3" x14ac:dyDescent="0.3">
      <c r="A7" s="8" t="s">
        <v>22</v>
      </c>
      <c r="B7" s="5">
        <v>46552</v>
      </c>
      <c r="C7" s="42">
        <v>9.4937973891748961E-2</v>
      </c>
    </row>
    <row r="8" spans="1:3" x14ac:dyDescent="0.3">
      <c r="A8" s="8" t="s">
        <v>23</v>
      </c>
      <c r="B8" s="5">
        <v>34298</v>
      </c>
      <c r="C8" s="42">
        <v>0.39784709292709569</v>
      </c>
    </row>
    <row r="9" spans="1:3" x14ac:dyDescent="0.3">
      <c r="A9" s="8" t="s">
        <v>24</v>
      </c>
      <c r="B9" s="5">
        <v>36047</v>
      </c>
      <c r="C9" s="42">
        <v>6.2857367167636569E-2</v>
      </c>
    </row>
    <row r="10" spans="1:3" x14ac:dyDescent="0.3">
      <c r="A10" s="8" t="s">
        <v>25</v>
      </c>
      <c r="B10" s="5">
        <v>45147.016150000003</v>
      </c>
      <c r="C10" s="42">
        <v>5.3120366423973456E-2</v>
      </c>
    </row>
    <row r="11" spans="1:3" x14ac:dyDescent="0.3">
      <c r="A11" s="8" t="s">
        <v>26</v>
      </c>
      <c r="B11" s="5">
        <v>55558.566529999996</v>
      </c>
      <c r="C11" s="42">
        <v>9.7197522714585358E-2</v>
      </c>
    </row>
    <row r="12" spans="1:3" x14ac:dyDescent="0.3">
      <c r="A12" s="8" t="s">
        <v>27</v>
      </c>
      <c r="B12" s="5">
        <v>60220.00649</v>
      </c>
      <c r="C12" s="42">
        <v>8.1364975726920696E-2</v>
      </c>
    </row>
    <row r="13" spans="1:3" x14ac:dyDescent="0.3">
      <c r="A13" s="8" t="s">
        <v>28</v>
      </c>
      <c r="B13" s="5">
        <v>60974.275070000003</v>
      </c>
      <c r="C13" s="42">
        <v>8.2372241326183024E-2</v>
      </c>
    </row>
    <row r="14" spans="1:3" x14ac:dyDescent="0.3">
      <c r="A14" s="8" t="s">
        <v>29</v>
      </c>
      <c r="B14" s="5">
        <v>62001.209150000002</v>
      </c>
      <c r="C14" s="42">
        <v>8.5942746783163965E-2</v>
      </c>
    </row>
    <row r="15" spans="1:3" x14ac:dyDescent="0.3">
      <c r="A15" s="8" t="s">
        <v>30</v>
      </c>
      <c r="B15" s="5">
        <v>74390.49742</v>
      </c>
      <c r="C15" s="42">
        <v>7.8986919182906776E-2</v>
      </c>
    </row>
    <row r="16" spans="1:3" x14ac:dyDescent="0.3">
      <c r="A16" s="8" t="s">
        <v>31</v>
      </c>
      <c r="B16" s="5">
        <v>81973.002609999996</v>
      </c>
      <c r="C16" s="42">
        <v>0.22387488164404368</v>
      </c>
    </row>
    <row r="17" spans="1:3" x14ac:dyDescent="0.3">
      <c r="A17" s="8" t="s">
        <v>32</v>
      </c>
      <c r="B17" s="5">
        <v>84835.372090000004</v>
      </c>
      <c r="C17" s="42">
        <v>0.10681990492595632</v>
      </c>
    </row>
    <row r="18" spans="1:3" x14ac:dyDescent="0.3">
      <c r="A18" s="8" t="s">
        <v>33</v>
      </c>
      <c r="B18" s="5">
        <v>71355.012369999997</v>
      </c>
      <c r="C18" s="42">
        <v>0.10162971731241516</v>
      </c>
    </row>
    <row r="19" spans="1:3" x14ac:dyDescent="0.3">
      <c r="A19" s="4" t="s">
        <v>34</v>
      </c>
      <c r="B19" s="87">
        <v>70548.600000000006</v>
      </c>
      <c r="C19" s="42">
        <v>8.5999999999999993E-2</v>
      </c>
    </row>
    <row r="20" spans="1:3" x14ac:dyDescent="0.3">
      <c r="A20" s="110" t="s">
        <v>167</v>
      </c>
      <c r="B20" s="110"/>
      <c r="C20" s="110"/>
    </row>
  </sheetData>
  <mergeCells count="2">
    <mergeCell ref="A1:C1"/>
    <mergeCell ref="A20:C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6887-2349-4885-BF54-8A502FDDA8BF}">
  <dimension ref="A1:B14"/>
  <sheetViews>
    <sheetView workbookViewId="0">
      <selection activeCell="D2" sqref="D2"/>
    </sheetView>
  </sheetViews>
  <sheetFormatPr defaultRowHeight="14" x14ac:dyDescent="0.3"/>
  <cols>
    <col min="1" max="1" width="22.08984375" style="1" customWidth="1"/>
    <col min="2" max="2" width="29.1796875" style="1" customWidth="1"/>
    <col min="3" max="16384" width="8.7265625" style="1"/>
  </cols>
  <sheetData>
    <row r="1" spans="1:2" ht="30" customHeight="1" x14ac:dyDescent="0.3">
      <c r="A1" s="104" t="s">
        <v>251</v>
      </c>
      <c r="B1" s="104"/>
    </row>
    <row r="2" spans="1:2" ht="16" customHeight="1" x14ac:dyDescent="0.3">
      <c r="A2" s="93"/>
      <c r="B2" s="83" t="s">
        <v>304</v>
      </c>
    </row>
    <row r="3" spans="1:2" ht="26.5" customHeight="1" x14ac:dyDescent="0.3">
      <c r="A3" s="93"/>
      <c r="B3" s="93" t="s">
        <v>325</v>
      </c>
    </row>
    <row r="4" spans="1:2" x14ac:dyDescent="0.3">
      <c r="A4" s="4" t="s">
        <v>174</v>
      </c>
      <c r="B4" s="9">
        <v>-17.899999999999977</v>
      </c>
    </row>
    <row r="5" spans="1:2" x14ac:dyDescent="0.3">
      <c r="A5" s="4" t="s">
        <v>171</v>
      </c>
      <c r="B5" s="9">
        <v>-13</v>
      </c>
    </row>
    <row r="6" spans="1:2" x14ac:dyDescent="0.3">
      <c r="A6" s="4" t="s">
        <v>175</v>
      </c>
      <c r="B6" s="9">
        <v>-7.4499999999999886</v>
      </c>
    </row>
    <row r="7" spans="1:2" x14ac:dyDescent="0.3">
      <c r="A7" s="4" t="s">
        <v>170</v>
      </c>
      <c r="B7" s="9">
        <v>-3.7999999999999545</v>
      </c>
    </row>
    <row r="8" spans="1:2" x14ac:dyDescent="0.3">
      <c r="A8" s="4" t="s">
        <v>172</v>
      </c>
      <c r="B8" s="9">
        <v>6.9800000000000182</v>
      </c>
    </row>
    <row r="9" spans="1:2" x14ac:dyDescent="0.3">
      <c r="A9" s="4" t="s">
        <v>125</v>
      </c>
      <c r="B9" s="9">
        <v>9.3000000000000114</v>
      </c>
    </row>
    <row r="10" spans="1:2" x14ac:dyDescent="0.3">
      <c r="A10" s="4" t="s">
        <v>168</v>
      </c>
      <c r="B10" s="9">
        <v>12.900000000000091</v>
      </c>
    </row>
    <row r="11" spans="1:2" x14ac:dyDescent="0.3">
      <c r="A11" s="4" t="s">
        <v>129</v>
      </c>
      <c r="B11" s="43">
        <v>14.095899999999972</v>
      </c>
    </row>
    <row r="12" spans="1:2" x14ac:dyDescent="0.3">
      <c r="A12" s="4" t="s">
        <v>131</v>
      </c>
      <c r="B12" s="9">
        <v>40.799999999999727</v>
      </c>
    </row>
    <row r="13" spans="1:2" x14ac:dyDescent="0.3">
      <c r="A13" s="4" t="s">
        <v>37</v>
      </c>
      <c r="B13" s="9">
        <v>68</v>
      </c>
    </row>
    <row r="14" spans="1:2" ht="67.5" customHeight="1" x14ac:dyDescent="0.3">
      <c r="A14" s="109" t="s">
        <v>173</v>
      </c>
      <c r="B14" s="110"/>
    </row>
  </sheetData>
  <mergeCells count="2">
    <mergeCell ref="A1:B1"/>
    <mergeCell ref="A14:B14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DA8C-DA00-4042-B70C-2ED7D6E66751}">
  <dimension ref="A1:C16"/>
  <sheetViews>
    <sheetView workbookViewId="0">
      <selection activeCell="E2" sqref="E2"/>
    </sheetView>
  </sheetViews>
  <sheetFormatPr defaultRowHeight="14.5" x14ac:dyDescent="0.35"/>
  <cols>
    <col min="1" max="1" width="13.453125" customWidth="1"/>
    <col min="2" max="2" width="15.1796875" customWidth="1"/>
    <col min="3" max="3" width="15.453125" customWidth="1"/>
    <col min="4" max="4" width="12.453125" customWidth="1"/>
  </cols>
  <sheetData>
    <row r="1" spans="1:3" ht="43" customHeight="1" x14ac:dyDescent="0.35">
      <c r="A1" s="104" t="s">
        <v>252</v>
      </c>
      <c r="B1" s="104"/>
      <c r="C1" s="104"/>
    </row>
    <row r="2" spans="1:3" ht="14.5" customHeight="1" x14ac:dyDescent="0.35">
      <c r="A2" s="93"/>
      <c r="B2" s="123" t="s">
        <v>327</v>
      </c>
      <c r="C2" s="125"/>
    </row>
    <row r="3" spans="1:3" ht="16.5" customHeight="1" x14ac:dyDescent="0.35">
      <c r="A3" s="93"/>
      <c r="B3" s="123" t="s">
        <v>326</v>
      </c>
      <c r="C3" s="136"/>
    </row>
    <row r="4" spans="1:3" x14ac:dyDescent="0.35">
      <c r="A4" s="44" t="s">
        <v>181</v>
      </c>
      <c r="B4" s="45">
        <v>2022</v>
      </c>
      <c r="C4" s="45">
        <v>2023</v>
      </c>
    </row>
    <row r="5" spans="1:3" x14ac:dyDescent="0.35">
      <c r="A5" s="44" t="s">
        <v>125</v>
      </c>
      <c r="B5" s="46">
        <v>13</v>
      </c>
      <c r="C5" s="46">
        <v>17</v>
      </c>
    </row>
    <row r="6" spans="1:3" x14ac:dyDescent="0.35">
      <c r="A6" s="44" t="s">
        <v>131</v>
      </c>
      <c r="B6" s="46">
        <v>15</v>
      </c>
      <c r="C6" s="46">
        <v>16</v>
      </c>
    </row>
    <row r="7" spans="1:3" x14ac:dyDescent="0.35">
      <c r="A7" s="44" t="s">
        <v>37</v>
      </c>
      <c r="B7" s="46">
        <v>9</v>
      </c>
      <c r="C7" s="46">
        <v>11</v>
      </c>
    </row>
    <row r="8" spans="1:3" x14ac:dyDescent="0.35">
      <c r="A8" s="44" t="s">
        <v>169</v>
      </c>
      <c r="B8" s="46">
        <v>7</v>
      </c>
      <c r="C8" s="46">
        <v>8</v>
      </c>
    </row>
    <row r="9" spans="1:3" x14ac:dyDescent="0.35">
      <c r="A9" s="44" t="s">
        <v>127</v>
      </c>
      <c r="B9" s="46">
        <v>7</v>
      </c>
      <c r="C9" s="46">
        <v>8</v>
      </c>
    </row>
    <row r="10" spans="1:3" x14ac:dyDescent="0.35">
      <c r="A10" s="44" t="s">
        <v>126</v>
      </c>
      <c r="B10" s="46">
        <v>5</v>
      </c>
      <c r="C10" s="46">
        <v>6</v>
      </c>
    </row>
    <row r="11" spans="1:3" x14ac:dyDescent="0.35">
      <c r="A11" s="44" t="s">
        <v>133</v>
      </c>
      <c r="B11" s="46">
        <v>4</v>
      </c>
      <c r="C11" s="46">
        <v>4</v>
      </c>
    </row>
    <row r="12" spans="1:3" x14ac:dyDescent="0.35">
      <c r="A12" s="44" t="s">
        <v>177</v>
      </c>
      <c r="B12" s="46">
        <v>3</v>
      </c>
      <c r="C12" s="46">
        <v>3</v>
      </c>
    </row>
    <row r="13" spans="1:3" x14ac:dyDescent="0.35">
      <c r="A13" s="44" t="s">
        <v>178</v>
      </c>
      <c r="B13" s="46">
        <v>2</v>
      </c>
      <c r="C13" s="46">
        <v>3</v>
      </c>
    </row>
    <row r="14" spans="1:3" x14ac:dyDescent="0.35">
      <c r="A14" s="44" t="s">
        <v>180</v>
      </c>
      <c r="B14" s="46">
        <v>3</v>
      </c>
      <c r="C14" s="46">
        <v>3</v>
      </c>
    </row>
    <row r="15" spans="1:3" x14ac:dyDescent="0.35">
      <c r="A15" s="44" t="s">
        <v>179</v>
      </c>
      <c r="B15" s="46">
        <v>2</v>
      </c>
      <c r="C15" s="46">
        <v>2</v>
      </c>
    </row>
    <row r="16" spans="1:3" ht="27.5" customHeight="1" x14ac:dyDescent="0.35">
      <c r="A16" s="149" t="s">
        <v>182</v>
      </c>
      <c r="B16" s="149"/>
      <c r="C16" s="149"/>
    </row>
  </sheetData>
  <mergeCells count="4">
    <mergeCell ref="A16:C16"/>
    <mergeCell ref="A1:C1"/>
    <mergeCell ref="B2:C2"/>
    <mergeCell ref="B3:C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8C46-75F9-4758-943E-1D477DB5DBEC}">
  <dimension ref="A1:B36"/>
  <sheetViews>
    <sheetView workbookViewId="0">
      <selection activeCell="D4" sqref="D4"/>
    </sheetView>
  </sheetViews>
  <sheetFormatPr defaultRowHeight="14" x14ac:dyDescent="0.3"/>
  <cols>
    <col min="1" max="1" width="22.08984375" style="1" customWidth="1"/>
    <col min="2" max="2" width="31" style="1" customWidth="1"/>
    <col min="3" max="16384" width="8.7265625" style="1"/>
  </cols>
  <sheetData>
    <row r="1" spans="1:2" x14ac:dyDescent="0.3">
      <c r="A1" s="111" t="s">
        <v>253</v>
      </c>
      <c r="B1" s="111"/>
    </row>
    <row r="2" spans="1:2" x14ac:dyDescent="0.3">
      <c r="A2" s="94"/>
      <c r="B2" s="9" t="s">
        <v>300</v>
      </c>
    </row>
    <row r="3" spans="1:2" x14ac:dyDescent="0.3">
      <c r="A3" s="94"/>
      <c r="B3" s="9" t="s">
        <v>328</v>
      </c>
    </row>
    <row r="4" spans="1:2" x14ac:dyDescent="0.3">
      <c r="A4" s="8" t="s">
        <v>3</v>
      </c>
      <c r="B4" s="6">
        <v>2.5383799558221272</v>
      </c>
    </row>
    <row r="5" spans="1:2" x14ac:dyDescent="0.3">
      <c r="A5" s="8" t="s">
        <v>4</v>
      </c>
      <c r="B5" s="6">
        <v>7.6936911728393953E-2</v>
      </c>
    </row>
    <row r="6" spans="1:2" x14ac:dyDescent="0.3">
      <c r="A6" s="8" t="s">
        <v>5</v>
      </c>
      <c r="B6" s="6">
        <v>0.25686898167610833</v>
      </c>
    </row>
    <row r="7" spans="1:2" x14ac:dyDescent="0.3">
      <c r="A7" s="8" t="s">
        <v>6</v>
      </c>
      <c r="B7" s="6">
        <v>5.8281605329368835</v>
      </c>
    </row>
    <row r="8" spans="1:2" x14ac:dyDescent="0.3">
      <c r="A8" s="8" t="s">
        <v>7</v>
      </c>
      <c r="B8" s="6">
        <v>1.4210250170972363</v>
      </c>
    </row>
    <row r="9" spans="1:2" x14ac:dyDescent="0.3">
      <c r="A9" s="8" t="s">
        <v>8</v>
      </c>
      <c r="B9" s="6">
        <v>4.2972400550837673</v>
      </c>
    </row>
    <row r="10" spans="1:2" x14ac:dyDescent="0.3">
      <c r="A10" s="8" t="s">
        <v>9</v>
      </c>
      <c r="B10" s="6">
        <v>2.2549192414488646</v>
      </c>
    </row>
    <row r="11" spans="1:2" x14ac:dyDescent="0.3">
      <c r="A11" s="8" t="s">
        <v>10</v>
      </c>
      <c r="B11" s="6">
        <v>0.70052675405756692</v>
      </c>
    </row>
    <row r="12" spans="1:2" x14ac:dyDescent="0.3">
      <c r="A12" s="8" t="s">
        <v>11</v>
      </c>
      <c r="B12" s="6">
        <v>2.4696885720532684</v>
      </c>
    </row>
    <row r="13" spans="1:2" x14ac:dyDescent="0.3">
      <c r="A13" s="8" t="s">
        <v>12</v>
      </c>
      <c r="B13" s="6">
        <v>1.4487542917761151</v>
      </c>
    </row>
    <row r="14" spans="1:2" x14ac:dyDescent="0.3">
      <c r="A14" s="8" t="s">
        <v>13</v>
      </c>
      <c r="B14" s="6">
        <v>0.97407433484154404</v>
      </c>
    </row>
    <row r="15" spans="1:2" x14ac:dyDescent="0.3">
      <c r="A15" s="8" t="s">
        <v>14</v>
      </c>
      <c r="B15" s="6">
        <v>1.6326203071030678</v>
      </c>
    </row>
    <row r="16" spans="1:2" x14ac:dyDescent="0.3">
      <c r="A16" s="8" t="s">
        <v>15</v>
      </c>
      <c r="B16" s="6">
        <v>2.3434191577767018</v>
      </c>
    </row>
    <row r="17" spans="1:2" x14ac:dyDescent="0.3">
      <c r="A17" s="8" t="s">
        <v>16</v>
      </c>
      <c r="B17" s="6">
        <v>1.7783433371165291</v>
      </c>
    </row>
    <row r="18" spans="1:2" x14ac:dyDescent="0.3">
      <c r="A18" s="8" t="s">
        <v>17</v>
      </c>
      <c r="B18" s="6">
        <v>1.9713363404998181</v>
      </c>
    </row>
    <row r="19" spans="1:2" x14ac:dyDescent="0.3">
      <c r="A19" s="8" t="s">
        <v>18</v>
      </c>
      <c r="B19" s="6">
        <v>2.0408839745892338</v>
      </c>
    </row>
    <row r="20" spans="1:2" x14ac:dyDescent="0.3">
      <c r="A20" s="8" t="s">
        <v>19</v>
      </c>
      <c r="B20" s="6">
        <v>8.0058942499364463</v>
      </c>
    </row>
    <row r="21" spans="1:2" x14ac:dyDescent="0.3">
      <c r="A21" s="8" t="s">
        <v>20</v>
      </c>
      <c r="B21" s="6">
        <v>2.8552027200882937</v>
      </c>
    </row>
    <row r="22" spans="1:2" x14ac:dyDescent="0.3">
      <c r="A22" s="8" t="s">
        <v>21</v>
      </c>
      <c r="B22" s="6">
        <v>1.7794860689377758</v>
      </c>
    </row>
    <row r="23" spans="1:2" x14ac:dyDescent="0.3">
      <c r="A23" s="8" t="s">
        <v>22</v>
      </c>
      <c r="B23" s="6">
        <v>6.3690759282846603</v>
      </c>
    </row>
    <row r="24" spans="1:2" x14ac:dyDescent="0.3">
      <c r="A24" s="8" t="s">
        <v>23</v>
      </c>
      <c r="B24" s="6">
        <v>2.1057812650018195</v>
      </c>
    </row>
    <row r="25" spans="1:2" x14ac:dyDescent="0.3">
      <c r="A25" s="8" t="s">
        <v>24</v>
      </c>
      <c r="B25" s="6">
        <v>5.0847801358325864</v>
      </c>
    </row>
    <row r="26" spans="1:2" x14ac:dyDescent="0.3">
      <c r="A26" s="8" t="s">
        <v>25</v>
      </c>
      <c r="B26" s="6">
        <v>1.8406811120655084</v>
      </c>
    </row>
    <row r="27" spans="1:2" x14ac:dyDescent="0.3">
      <c r="A27" s="8" t="s">
        <v>26</v>
      </c>
      <c r="B27" s="6">
        <v>2.6029323093784664</v>
      </c>
    </row>
    <row r="28" spans="1:2" x14ac:dyDescent="0.3">
      <c r="A28" s="8" t="s">
        <v>27</v>
      </c>
      <c r="B28" s="6">
        <v>0.91380024415582251</v>
      </c>
    </row>
    <row r="29" spans="1:2" x14ac:dyDescent="0.3">
      <c r="A29" s="8" t="s">
        <v>28</v>
      </c>
      <c r="B29" s="6">
        <v>0.63470305103417823</v>
      </c>
    </row>
    <row r="30" spans="1:2" x14ac:dyDescent="0.3">
      <c r="A30" s="8" t="s">
        <v>29</v>
      </c>
      <c r="B30" s="6">
        <v>3.2321348096262761</v>
      </c>
    </row>
    <row r="31" spans="1:2" x14ac:dyDescent="0.3">
      <c r="A31" s="8" t="s">
        <v>30</v>
      </c>
      <c r="B31" s="6">
        <v>2.040957362903689</v>
      </c>
    </row>
    <row r="32" spans="1:2" x14ac:dyDescent="0.3">
      <c r="A32" s="8" t="s">
        <v>31</v>
      </c>
      <c r="B32" s="6">
        <v>1.6320549381316263</v>
      </c>
    </row>
    <row r="33" spans="1:2" x14ac:dyDescent="0.3">
      <c r="A33" s="8" t="s">
        <v>32</v>
      </c>
      <c r="B33" s="6">
        <v>1.1168935244815534</v>
      </c>
    </row>
    <row r="34" spans="1:2" x14ac:dyDescent="0.3">
      <c r="A34" s="8" t="s">
        <v>33</v>
      </c>
      <c r="B34" s="6">
        <v>2.7794380232517315</v>
      </c>
    </row>
    <row r="35" spans="1:2" x14ac:dyDescent="0.3">
      <c r="A35" s="8" t="s">
        <v>34</v>
      </c>
      <c r="B35" s="6">
        <v>0.5765855207195123</v>
      </c>
    </row>
    <row r="36" spans="1:2" ht="68" customHeight="1" x14ac:dyDescent="0.3">
      <c r="A36" s="109" t="s">
        <v>183</v>
      </c>
      <c r="B36" s="109"/>
    </row>
  </sheetData>
  <mergeCells count="2">
    <mergeCell ref="A36:B36"/>
    <mergeCell ref="A1:B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21CC-F641-4A12-8184-5DD1BF07173A}">
  <dimension ref="A1:B15"/>
  <sheetViews>
    <sheetView workbookViewId="0">
      <selection activeCell="E2" sqref="E2"/>
    </sheetView>
  </sheetViews>
  <sheetFormatPr defaultRowHeight="14" x14ac:dyDescent="0.3"/>
  <cols>
    <col min="1" max="1" width="23.6328125" style="1" customWidth="1"/>
    <col min="2" max="2" width="15.1796875" style="1" customWidth="1"/>
    <col min="3" max="16384" width="8.7265625" style="1"/>
  </cols>
  <sheetData>
    <row r="1" spans="1:2" ht="42" customHeight="1" x14ac:dyDescent="0.3">
      <c r="A1" s="104" t="s">
        <v>254</v>
      </c>
      <c r="B1" s="104"/>
    </row>
    <row r="2" spans="1:2" ht="17.5" customHeight="1" x14ac:dyDescent="0.3">
      <c r="A2" s="97"/>
      <c r="B2" s="39" t="s">
        <v>300</v>
      </c>
    </row>
    <row r="3" spans="1:2" ht="29" customHeight="1" x14ac:dyDescent="0.3">
      <c r="B3" s="39" t="s">
        <v>185</v>
      </c>
    </row>
    <row r="4" spans="1:2" x14ac:dyDescent="0.3">
      <c r="A4" s="8" t="s">
        <v>37</v>
      </c>
      <c r="B4" s="19">
        <v>0.57710510390061998</v>
      </c>
    </row>
    <row r="5" spans="1:2" x14ac:dyDescent="0.3">
      <c r="A5" s="8" t="s">
        <v>176</v>
      </c>
      <c r="B5" s="19">
        <v>0.87547432761274502</v>
      </c>
    </row>
    <row r="6" spans="1:2" x14ac:dyDescent="0.3">
      <c r="A6" s="8" t="s">
        <v>178</v>
      </c>
      <c r="B6" s="19">
        <v>1.1957653943337723</v>
      </c>
    </row>
    <row r="7" spans="1:2" x14ac:dyDescent="0.3">
      <c r="A7" s="8" t="s">
        <v>133</v>
      </c>
      <c r="B7" s="19">
        <v>1.1957653943337723</v>
      </c>
    </row>
    <row r="8" spans="1:2" x14ac:dyDescent="0.3">
      <c r="A8" s="8" t="s">
        <v>125</v>
      </c>
      <c r="B8" s="19">
        <v>1.4392018994072215</v>
      </c>
    </row>
    <row r="9" spans="1:2" x14ac:dyDescent="0.3">
      <c r="A9" s="8" t="s">
        <v>184</v>
      </c>
      <c r="B9" s="19">
        <v>1.5269111236047053</v>
      </c>
    </row>
    <row r="10" spans="1:2" x14ac:dyDescent="0.3">
      <c r="A10" s="8" t="s">
        <v>126</v>
      </c>
      <c r="B10" s="19">
        <v>1.6297122169564318</v>
      </c>
    </row>
    <row r="11" spans="1:2" x14ac:dyDescent="0.3">
      <c r="A11" s="8" t="s">
        <v>131</v>
      </c>
      <c r="B11" s="19">
        <v>1.6786561445135368</v>
      </c>
    </row>
    <row r="12" spans="1:2" x14ac:dyDescent="0.3">
      <c r="A12" s="8" t="s">
        <v>127</v>
      </c>
      <c r="B12" s="19">
        <v>2.2494978891441102</v>
      </c>
    </row>
    <row r="13" spans="1:2" x14ac:dyDescent="0.3">
      <c r="A13" s="8" t="s">
        <v>129</v>
      </c>
      <c r="B13" s="19">
        <v>2.4537200416646998</v>
      </c>
    </row>
    <row r="14" spans="1:2" x14ac:dyDescent="0.3">
      <c r="A14" s="8" t="s">
        <v>168</v>
      </c>
      <c r="B14" s="19">
        <v>3.7109128703378054</v>
      </c>
    </row>
    <row r="15" spans="1:2" ht="64" customHeight="1" x14ac:dyDescent="0.3">
      <c r="A15" s="109" t="s">
        <v>219</v>
      </c>
      <c r="B15" s="110"/>
    </row>
  </sheetData>
  <mergeCells count="2">
    <mergeCell ref="A1:B1"/>
    <mergeCell ref="A15:B1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372C-0E8B-4BC9-A02F-A93B773BF253}">
  <dimension ref="A1:B16"/>
  <sheetViews>
    <sheetView tabSelected="1" workbookViewId="0">
      <selection activeCell="D5" sqref="D5"/>
    </sheetView>
  </sheetViews>
  <sheetFormatPr defaultRowHeight="14" x14ac:dyDescent="0.3"/>
  <cols>
    <col min="1" max="1" width="25.453125" style="1" customWidth="1"/>
    <col min="2" max="2" width="22.1796875" style="1" customWidth="1"/>
    <col min="3" max="16384" width="8.7265625" style="1"/>
  </cols>
  <sheetData>
    <row r="1" spans="1:2" ht="27.5" customHeight="1" x14ac:dyDescent="0.3">
      <c r="A1" s="104" t="s">
        <v>255</v>
      </c>
      <c r="B1" s="104"/>
    </row>
    <row r="2" spans="1:2" ht="17.5" customHeight="1" x14ac:dyDescent="0.3">
      <c r="A2" s="93"/>
      <c r="B2" s="2" t="s">
        <v>304</v>
      </c>
    </row>
    <row r="3" spans="1:2" ht="29.5" customHeight="1" x14ac:dyDescent="0.3">
      <c r="A3" s="93"/>
      <c r="B3" s="2" t="s">
        <v>329</v>
      </c>
    </row>
    <row r="4" spans="1:2" x14ac:dyDescent="0.3">
      <c r="A4" s="47" t="s">
        <v>330</v>
      </c>
      <c r="B4" s="48">
        <v>7.7</v>
      </c>
    </row>
    <row r="5" spans="1:2" x14ac:dyDescent="0.3">
      <c r="A5" s="47">
        <v>45077</v>
      </c>
      <c r="B5" s="48">
        <v>7.4</v>
      </c>
    </row>
    <row r="6" spans="1:2" x14ac:dyDescent="0.3">
      <c r="A6" s="47" t="s">
        <v>331</v>
      </c>
      <c r="B6" s="48">
        <v>4.5</v>
      </c>
    </row>
    <row r="7" spans="1:2" x14ac:dyDescent="0.3">
      <c r="A7" s="47" t="s">
        <v>332</v>
      </c>
      <c r="B7" s="48">
        <v>3.5</v>
      </c>
    </row>
    <row r="8" spans="1:2" x14ac:dyDescent="0.3">
      <c r="A8" s="47" t="s">
        <v>333</v>
      </c>
      <c r="B8" s="48">
        <v>-3.9</v>
      </c>
    </row>
    <row r="9" spans="1:2" x14ac:dyDescent="0.3">
      <c r="A9" s="47" t="s">
        <v>334</v>
      </c>
      <c r="B9" s="48">
        <v>-1.5</v>
      </c>
    </row>
    <row r="10" spans="1:2" x14ac:dyDescent="0.3">
      <c r="A10" s="47" t="s">
        <v>335</v>
      </c>
      <c r="B10" s="48">
        <v>-0.3</v>
      </c>
    </row>
    <row r="11" spans="1:2" x14ac:dyDescent="0.3">
      <c r="A11" s="47" t="s">
        <v>336</v>
      </c>
      <c r="B11" s="48">
        <v>-1.9</v>
      </c>
    </row>
    <row r="12" spans="1:2" x14ac:dyDescent="0.3">
      <c r="A12" s="47" t="s">
        <v>337</v>
      </c>
      <c r="B12" s="48">
        <v>2.1</v>
      </c>
    </row>
    <row r="13" spans="1:2" x14ac:dyDescent="0.3">
      <c r="A13" s="47" t="s">
        <v>338</v>
      </c>
      <c r="B13" s="48">
        <v>2</v>
      </c>
    </row>
    <row r="14" spans="1:2" x14ac:dyDescent="0.3">
      <c r="A14" s="47" t="s">
        <v>339</v>
      </c>
      <c r="B14" s="48">
        <v>8.6</v>
      </c>
    </row>
    <row r="15" spans="1:2" x14ac:dyDescent="0.3">
      <c r="A15" s="47" t="s">
        <v>340</v>
      </c>
      <c r="B15" s="48">
        <v>13.2</v>
      </c>
    </row>
    <row r="16" spans="1:2" ht="81" customHeight="1" x14ac:dyDescent="0.3">
      <c r="A16" s="109" t="s">
        <v>186</v>
      </c>
      <c r="B16" s="109"/>
    </row>
  </sheetData>
  <mergeCells count="2">
    <mergeCell ref="A1:B1"/>
    <mergeCell ref="A16:B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BA14-3E1C-4991-A4B1-477B1587FEEB}">
  <dimension ref="A1:D14"/>
  <sheetViews>
    <sheetView topLeftCell="A2" workbookViewId="0">
      <selection activeCell="P16" sqref="P16"/>
    </sheetView>
  </sheetViews>
  <sheetFormatPr defaultRowHeight="14" x14ac:dyDescent="0.3"/>
  <cols>
    <col min="1" max="1" width="8.7265625" style="1"/>
    <col min="2" max="2" width="13.90625" style="1" customWidth="1"/>
    <col min="3" max="3" width="16.453125" style="1" customWidth="1"/>
    <col min="4" max="4" width="16.6328125" style="1" customWidth="1"/>
    <col min="5" max="16384" width="8.7265625" style="1"/>
  </cols>
  <sheetData>
    <row r="1" spans="1:4" ht="16.5" customHeight="1" x14ac:dyDescent="0.3">
      <c r="A1" s="106" t="s">
        <v>234</v>
      </c>
      <c r="B1" s="106"/>
      <c r="C1" s="106"/>
      <c r="D1" s="106"/>
    </row>
    <row r="2" spans="1:4" x14ac:dyDescent="0.3">
      <c r="A2" s="8"/>
      <c r="B2" s="21" t="s">
        <v>59</v>
      </c>
      <c r="C2" s="21" t="s">
        <v>79</v>
      </c>
      <c r="D2" s="21" t="s">
        <v>80</v>
      </c>
    </row>
    <row r="3" spans="1:4" x14ac:dyDescent="0.3">
      <c r="A3" s="8"/>
      <c r="B3" s="116" t="s">
        <v>304</v>
      </c>
      <c r="C3" s="117"/>
      <c r="D3" s="118"/>
    </row>
    <row r="4" spans="1:4" x14ac:dyDescent="0.3">
      <c r="A4" s="8" t="s">
        <v>25</v>
      </c>
      <c r="B4" s="3">
        <v>468.4</v>
      </c>
      <c r="C4" s="3">
        <v>529.6</v>
      </c>
      <c r="D4" s="3">
        <f>B4-C4</f>
        <v>-61.200000000000045</v>
      </c>
    </row>
    <row r="5" spans="1:4" x14ac:dyDescent="0.3">
      <c r="A5" s="8" t="s">
        <v>26</v>
      </c>
      <c r="B5" s="3">
        <v>416.6</v>
      </c>
      <c r="C5" s="3">
        <v>465.6</v>
      </c>
      <c r="D5" s="3">
        <f t="shared" ref="D5:D13" si="0">B5-C5</f>
        <v>-49</v>
      </c>
    </row>
    <row r="6" spans="1:4" x14ac:dyDescent="0.3">
      <c r="A6" s="8" t="s">
        <v>27</v>
      </c>
      <c r="B6" s="3">
        <v>440</v>
      </c>
      <c r="C6" s="3">
        <v>480.2</v>
      </c>
      <c r="D6" s="3">
        <f t="shared" si="0"/>
        <v>-40.199999999999989</v>
      </c>
    </row>
    <row r="7" spans="1:4" x14ac:dyDescent="0.3">
      <c r="A7" s="8" t="s">
        <v>28</v>
      </c>
      <c r="B7" s="3">
        <v>498.6</v>
      </c>
      <c r="C7" s="3">
        <v>583.1</v>
      </c>
      <c r="D7" s="3">
        <f t="shared" si="0"/>
        <v>-84.5</v>
      </c>
    </row>
    <row r="8" spans="1:4" x14ac:dyDescent="0.3">
      <c r="A8" s="8" t="s">
        <v>29</v>
      </c>
      <c r="B8" s="3">
        <v>538.1</v>
      </c>
      <c r="C8" s="3">
        <v>640.1</v>
      </c>
      <c r="D8" s="3">
        <f t="shared" si="0"/>
        <v>-102</v>
      </c>
    </row>
    <row r="9" spans="1:4" x14ac:dyDescent="0.3">
      <c r="A9" s="8" t="s">
        <v>30</v>
      </c>
      <c r="B9" s="3">
        <v>526.6</v>
      </c>
      <c r="C9" s="3">
        <v>603</v>
      </c>
      <c r="D9" s="3">
        <f t="shared" si="0"/>
        <v>-76.399999999999977</v>
      </c>
    </row>
    <row r="10" spans="1:4" x14ac:dyDescent="0.3">
      <c r="A10" s="8" t="s">
        <v>31</v>
      </c>
      <c r="B10" s="3">
        <v>497.9</v>
      </c>
      <c r="C10" s="3">
        <v>512</v>
      </c>
      <c r="D10" s="3">
        <f t="shared" si="0"/>
        <v>-14.100000000000023</v>
      </c>
    </row>
    <row r="11" spans="1:4" x14ac:dyDescent="0.3">
      <c r="A11" s="8" t="s">
        <v>32</v>
      </c>
      <c r="B11" s="3">
        <v>676.5</v>
      </c>
      <c r="C11" s="3">
        <v>760.1</v>
      </c>
      <c r="D11" s="3">
        <f t="shared" si="0"/>
        <v>-83.600000000000023</v>
      </c>
    </row>
    <row r="12" spans="1:4" x14ac:dyDescent="0.3">
      <c r="A12" s="8" t="s">
        <v>33</v>
      </c>
      <c r="B12" s="3">
        <v>776.4</v>
      </c>
      <c r="C12" s="3">
        <v>898</v>
      </c>
      <c r="D12" s="3">
        <f t="shared" si="0"/>
        <v>-121.60000000000002</v>
      </c>
    </row>
    <row r="13" spans="1:4" x14ac:dyDescent="0.3">
      <c r="A13" s="8" t="s">
        <v>34</v>
      </c>
      <c r="B13" s="3">
        <v>778.2</v>
      </c>
      <c r="C13" s="3">
        <v>853.8</v>
      </c>
      <c r="D13" s="3">
        <f t="shared" si="0"/>
        <v>-75.599999999999909</v>
      </c>
    </row>
    <row r="14" spans="1:4" ht="63" customHeight="1" x14ac:dyDescent="0.3">
      <c r="A14" s="109" t="s">
        <v>81</v>
      </c>
      <c r="B14" s="115"/>
      <c r="C14" s="115"/>
      <c r="D14" s="115"/>
    </row>
  </sheetData>
  <mergeCells count="3">
    <mergeCell ref="A1:D1"/>
    <mergeCell ref="A14:D14"/>
    <mergeCell ref="B3:D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DC01-F6F0-47CD-8D15-14D5B78442E0}">
  <dimension ref="A1:E29"/>
  <sheetViews>
    <sheetView workbookViewId="0">
      <selection activeCell="F2" sqref="F2"/>
    </sheetView>
  </sheetViews>
  <sheetFormatPr defaultRowHeight="14" x14ac:dyDescent="0.3"/>
  <cols>
    <col min="1" max="1" width="8.7265625" style="1"/>
    <col min="2" max="2" width="14.90625" style="1" customWidth="1"/>
    <col min="3" max="3" width="18.08984375" style="1" customWidth="1"/>
    <col min="4" max="16384" width="8.7265625" style="1"/>
  </cols>
  <sheetData>
    <row r="1" spans="1:3" ht="40" customHeight="1" x14ac:dyDescent="0.3">
      <c r="A1" s="104" t="s">
        <v>256</v>
      </c>
      <c r="B1" s="104"/>
      <c r="C1" s="104"/>
    </row>
    <row r="2" spans="1:3" x14ac:dyDescent="0.3">
      <c r="A2" s="49"/>
      <c r="B2" s="50" t="s">
        <v>187</v>
      </c>
      <c r="C2" s="50" t="s">
        <v>188</v>
      </c>
    </row>
    <row r="3" spans="1:3" x14ac:dyDescent="0.3">
      <c r="A3" s="88">
        <v>44652</v>
      </c>
      <c r="B3" s="89">
        <v>93.124099060999995</v>
      </c>
      <c r="C3" s="89">
        <v>103.696411332</v>
      </c>
    </row>
    <row r="4" spans="1:3" x14ac:dyDescent="0.3">
      <c r="A4" s="88">
        <v>44682</v>
      </c>
      <c r="B4" s="89">
        <v>93.129803464000005</v>
      </c>
      <c r="C4" s="89">
        <v>104.995585237</v>
      </c>
    </row>
    <row r="5" spans="1:3" x14ac:dyDescent="0.3">
      <c r="A5" s="88">
        <v>44713</v>
      </c>
      <c r="B5" s="89">
        <v>92.406622728000002</v>
      </c>
      <c r="C5" s="89">
        <v>104.288646336</v>
      </c>
    </row>
    <row r="6" spans="1:3" x14ac:dyDescent="0.3">
      <c r="A6" s="88">
        <v>44743</v>
      </c>
      <c r="B6" s="89">
        <v>91.861010367999995</v>
      </c>
      <c r="C6" s="89">
        <v>103.791477308</v>
      </c>
    </row>
    <row r="7" spans="1:3" x14ac:dyDescent="0.3">
      <c r="A7" s="88">
        <v>44774</v>
      </c>
      <c r="B7" s="89">
        <v>92.053671487000003</v>
      </c>
      <c r="C7" s="89">
        <v>104.046390957</v>
      </c>
    </row>
    <row r="8" spans="1:3" x14ac:dyDescent="0.3">
      <c r="A8" s="88">
        <v>44805</v>
      </c>
      <c r="B8" s="89">
        <v>92.838430930000001</v>
      </c>
      <c r="C8" s="89">
        <v>104.970893816</v>
      </c>
    </row>
    <row r="9" spans="1:3" x14ac:dyDescent="0.3">
      <c r="A9" s="88">
        <v>44835</v>
      </c>
      <c r="B9" s="89">
        <v>91.673927129000006</v>
      </c>
      <c r="C9" s="89">
        <v>104.12939675200001</v>
      </c>
    </row>
    <row r="10" spans="1:3" x14ac:dyDescent="0.3">
      <c r="A10" s="88">
        <v>44866</v>
      </c>
      <c r="B10" s="89">
        <v>91.415098705000005</v>
      </c>
      <c r="C10" s="89">
        <v>103.506275292</v>
      </c>
    </row>
    <row r="11" spans="1:3" x14ac:dyDescent="0.3">
      <c r="A11" s="88">
        <v>44896</v>
      </c>
      <c r="B11" s="89">
        <v>89.278643821000003</v>
      </c>
      <c r="C11" s="89">
        <v>100.442413933</v>
      </c>
    </row>
    <row r="12" spans="1:3" x14ac:dyDescent="0.3">
      <c r="A12" s="88">
        <v>44927</v>
      </c>
      <c r="B12" s="89">
        <v>89.091837276000007</v>
      </c>
      <c r="C12" s="89">
        <v>100.244967672</v>
      </c>
    </row>
    <row r="13" spans="1:3" x14ac:dyDescent="0.3">
      <c r="A13" s="88">
        <v>44958</v>
      </c>
      <c r="B13" s="89">
        <v>88.810471684999996</v>
      </c>
      <c r="C13" s="89">
        <v>99.832894995999993</v>
      </c>
    </row>
    <row r="14" spans="1:3" x14ac:dyDescent="0.3">
      <c r="A14" s="88">
        <v>44986</v>
      </c>
      <c r="B14" s="89">
        <v>89.547926445000002</v>
      </c>
      <c r="C14" s="89">
        <v>100.399311869</v>
      </c>
    </row>
    <row r="15" spans="1:3" x14ac:dyDescent="0.3">
      <c r="A15" s="88">
        <v>45017</v>
      </c>
      <c r="B15" s="89">
        <v>89.114176821000001</v>
      </c>
      <c r="C15" s="89">
        <v>99.050499380000005</v>
      </c>
    </row>
    <row r="16" spans="1:3" x14ac:dyDescent="0.3">
      <c r="A16" s="88">
        <v>45047</v>
      </c>
      <c r="B16" s="89">
        <v>89.205188969999995</v>
      </c>
      <c r="C16" s="89">
        <v>100.488442675</v>
      </c>
    </row>
    <row r="17" spans="1:5" x14ac:dyDescent="0.3">
      <c r="A17" s="88">
        <v>45078</v>
      </c>
      <c r="B17" s="89">
        <v>90.340470447000001</v>
      </c>
      <c r="C17" s="89">
        <v>102.898038902</v>
      </c>
    </row>
    <row r="18" spans="1:5" x14ac:dyDescent="0.3">
      <c r="A18" s="88">
        <v>45108</v>
      </c>
      <c r="B18" s="89">
        <v>90.720593096000002</v>
      </c>
      <c r="C18" s="89">
        <v>106.081929399</v>
      </c>
    </row>
    <row r="19" spans="1:5" x14ac:dyDescent="0.3">
      <c r="A19" s="88">
        <v>45139</v>
      </c>
      <c r="B19" s="89">
        <v>90.883556056000003</v>
      </c>
      <c r="C19" s="89">
        <v>105.43867392600001</v>
      </c>
    </row>
    <row r="20" spans="1:5" x14ac:dyDescent="0.3">
      <c r="A20" s="88">
        <v>45170</v>
      </c>
      <c r="B20" s="89">
        <v>91.331303914000003</v>
      </c>
      <c r="C20" s="89">
        <v>104.300957356</v>
      </c>
    </row>
    <row r="21" spans="1:5" x14ac:dyDescent="0.3">
      <c r="A21" s="88">
        <v>45200</v>
      </c>
      <c r="B21" s="89">
        <v>91.716433015000007</v>
      </c>
      <c r="C21" s="89">
        <v>105.210162614</v>
      </c>
    </row>
    <row r="22" spans="1:5" x14ac:dyDescent="0.3">
      <c r="A22" s="88">
        <v>45231</v>
      </c>
      <c r="B22" s="89">
        <v>90.783272427</v>
      </c>
      <c r="C22" s="89">
        <v>104.740172288</v>
      </c>
    </row>
    <row r="23" spans="1:5" x14ac:dyDescent="0.3">
      <c r="A23" s="88">
        <v>45261</v>
      </c>
      <c r="B23" s="89">
        <v>90.243905846999994</v>
      </c>
      <c r="C23" s="89">
        <v>103.491871382</v>
      </c>
    </row>
    <row r="24" spans="1:5" x14ac:dyDescent="0.3">
      <c r="A24" s="88">
        <v>45292</v>
      </c>
      <c r="B24" s="89">
        <v>90.691590356999995</v>
      </c>
      <c r="C24" s="89">
        <v>103.741692132</v>
      </c>
    </row>
    <row r="25" spans="1:5" x14ac:dyDescent="0.3">
      <c r="A25" s="88">
        <v>45323</v>
      </c>
      <c r="B25" s="89">
        <v>91.991986793999999</v>
      </c>
      <c r="C25" s="89">
        <v>104.78219500900001</v>
      </c>
    </row>
    <row r="26" spans="1:5" x14ac:dyDescent="0.3">
      <c r="A26" s="88">
        <v>45352</v>
      </c>
      <c r="B26" s="89">
        <v>92.144868075999995</v>
      </c>
      <c r="C26" s="89">
        <v>104.563769654</v>
      </c>
      <c r="D26" s="61"/>
      <c r="E26" s="61"/>
    </row>
    <row r="27" spans="1:5" x14ac:dyDescent="0.3">
      <c r="A27" s="88">
        <v>45383</v>
      </c>
      <c r="B27" s="89">
        <v>92.194837367000005</v>
      </c>
      <c r="C27" s="89">
        <v>103.474480395</v>
      </c>
    </row>
    <row r="28" spans="1:5" x14ac:dyDescent="0.3">
      <c r="A28" s="88">
        <v>45413</v>
      </c>
      <c r="B28" s="89">
        <v>92.222121000000001</v>
      </c>
      <c r="C28" s="89">
        <v>104.757192</v>
      </c>
    </row>
    <row r="29" spans="1:5" ht="101" customHeight="1" x14ac:dyDescent="0.3">
      <c r="A29" s="109" t="s">
        <v>189</v>
      </c>
      <c r="B29" s="109"/>
      <c r="C29" s="109"/>
    </row>
  </sheetData>
  <mergeCells count="2">
    <mergeCell ref="A1:C1"/>
    <mergeCell ref="A29:C29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5E39-9C1A-4777-A011-954845A01C36}">
  <dimension ref="A1:D10"/>
  <sheetViews>
    <sheetView workbookViewId="0">
      <selection activeCell="B14" sqref="B14"/>
    </sheetView>
  </sheetViews>
  <sheetFormatPr defaultRowHeight="14" x14ac:dyDescent="0.3"/>
  <cols>
    <col min="1" max="1" width="8.7265625" style="1"/>
    <col min="2" max="2" width="11.08984375" style="1" customWidth="1"/>
    <col min="3" max="3" width="27.81640625" style="1" customWidth="1"/>
    <col min="4" max="16384" width="8.7265625" style="1"/>
  </cols>
  <sheetData>
    <row r="1" spans="1:4" x14ac:dyDescent="0.3">
      <c r="A1" s="111" t="s">
        <v>257</v>
      </c>
      <c r="B1" s="126"/>
      <c r="C1" s="126"/>
    </row>
    <row r="2" spans="1:4" x14ac:dyDescent="0.3">
      <c r="A2" s="94"/>
      <c r="B2" s="9" t="s">
        <v>304</v>
      </c>
      <c r="C2" s="9" t="s">
        <v>301</v>
      </c>
    </row>
    <row r="3" spans="1:4" ht="18" customHeight="1" x14ac:dyDescent="0.3">
      <c r="A3" s="56" t="s">
        <v>0</v>
      </c>
      <c r="B3" s="52" t="s">
        <v>190</v>
      </c>
      <c r="C3" s="52" t="s">
        <v>191</v>
      </c>
    </row>
    <row r="4" spans="1:4" x14ac:dyDescent="0.3">
      <c r="A4" s="53" t="s">
        <v>29</v>
      </c>
      <c r="B4" s="91">
        <v>-437.0213</v>
      </c>
      <c r="C4" s="54">
        <v>-15.986417956795119</v>
      </c>
      <c r="D4" s="61"/>
    </row>
    <row r="5" spans="1:4" x14ac:dyDescent="0.3">
      <c r="A5" s="53" t="s">
        <v>30</v>
      </c>
      <c r="B5" s="91">
        <v>-375.40800000000002</v>
      </c>
      <c r="C5" s="54">
        <v>-14.036300725590753</v>
      </c>
      <c r="D5" s="61"/>
    </row>
    <row r="6" spans="1:4" x14ac:dyDescent="0.3">
      <c r="A6" s="53" t="s">
        <v>31</v>
      </c>
      <c r="B6" s="91">
        <v>-354.94200000000001</v>
      </c>
      <c r="C6" s="54">
        <v>-13.145189623068005</v>
      </c>
      <c r="D6" s="61"/>
    </row>
    <row r="7" spans="1:4" x14ac:dyDescent="0.3">
      <c r="A7" s="53" t="s">
        <v>32</v>
      </c>
      <c r="B7" s="92">
        <v>-358.07987816563553</v>
      </c>
      <c r="C7" s="54">
        <v>-11.592750793449614</v>
      </c>
      <c r="D7" s="61"/>
    </row>
    <row r="8" spans="1:4" x14ac:dyDescent="0.3">
      <c r="A8" s="53" t="s">
        <v>33</v>
      </c>
      <c r="B8" s="92">
        <v>-367.16235707531382</v>
      </c>
      <c r="C8" s="54">
        <v>-11.325651825779596</v>
      </c>
      <c r="D8" s="61"/>
    </row>
    <row r="9" spans="1:4" x14ac:dyDescent="0.3">
      <c r="A9" s="55" t="s">
        <v>34</v>
      </c>
      <c r="B9" s="92">
        <v>-361.68013081170085</v>
      </c>
      <c r="C9" s="54">
        <v>-10.3</v>
      </c>
      <c r="D9" s="61"/>
    </row>
    <row r="10" spans="1:4" ht="66" customHeight="1" x14ac:dyDescent="0.3">
      <c r="A10" s="109" t="s">
        <v>293</v>
      </c>
      <c r="B10" s="110"/>
      <c r="C10" s="110"/>
    </row>
  </sheetData>
  <mergeCells count="2">
    <mergeCell ref="A10:C10"/>
    <mergeCell ref="A1:C1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C9F6-C034-45AF-A264-E088E9AEE75B}">
  <dimension ref="A1:B9"/>
  <sheetViews>
    <sheetView workbookViewId="0">
      <selection activeCell="D5" sqref="D5"/>
    </sheetView>
  </sheetViews>
  <sheetFormatPr defaultRowHeight="14" x14ac:dyDescent="0.3"/>
  <cols>
    <col min="1" max="1" width="8.7265625" style="1"/>
    <col min="2" max="2" width="39.08984375" style="1" customWidth="1"/>
    <col min="3" max="16384" width="8.7265625" style="1"/>
  </cols>
  <sheetData>
    <row r="1" spans="1:2" x14ac:dyDescent="0.3">
      <c r="A1" s="111" t="s">
        <v>258</v>
      </c>
      <c r="B1" s="111"/>
    </row>
    <row r="2" spans="1:2" ht="15.5" customHeight="1" x14ac:dyDescent="0.3">
      <c r="A2" s="51" t="s">
        <v>0</v>
      </c>
      <c r="B2" s="57" t="s">
        <v>192</v>
      </c>
    </row>
    <row r="3" spans="1:2" x14ac:dyDescent="0.3">
      <c r="A3" s="53">
        <v>2019</v>
      </c>
      <c r="B3" s="54">
        <v>59.487854461802861</v>
      </c>
    </row>
    <row r="4" spans="1:2" x14ac:dyDescent="0.3">
      <c r="A4" s="53">
        <v>2020</v>
      </c>
      <c r="B4" s="54">
        <v>65.63553959750476</v>
      </c>
    </row>
    <row r="5" spans="1:2" x14ac:dyDescent="0.3">
      <c r="A5" s="53">
        <v>2021</v>
      </c>
      <c r="B5" s="54">
        <v>70.77182458172912</v>
      </c>
    </row>
    <row r="6" spans="1:2" x14ac:dyDescent="0.3">
      <c r="A6" s="53">
        <v>2022</v>
      </c>
      <c r="B6" s="54">
        <v>72.286294005462366</v>
      </c>
    </row>
    <row r="7" spans="1:2" x14ac:dyDescent="0.3">
      <c r="A7" s="53">
        <v>2023</v>
      </c>
      <c r="B7" s="54">
        <v>71.443262463464592</v>
      </c>
    </row>
    <row r="8" spans="1:2" x14ac:dyDescent="0.3">
      <c r="A8" s="55">
        <v>2024</v>
      </c>
      <c r="B8" s="54">
        <v>74</v>
      </c>
    </row>
    <row r="9" spans="1:2" ht="67.5" customHeight="1" x14ac:dyDescent="0.3">
      <c r="A9" s="109" t="s">
        <v>293</v>
      </c>
      <c r="B9" s="110"/>
    </row>
  </sheetData>
  <mergeCells count="2">
    <mergeCell ref="A9:B9"/>
    <mergeCell ref="A1:B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5A71-4830-4B89-9F64-9B6E6DE883B4}">
  <dimension ref="A1:E14"/>
  <sheetViews>
    <sheetView workbookViewId="0">
      <selection activeCell="F2" sqref="F2"/>
    </sheetView>
  </sheetViews>
  <sheetFormatPr defaultRowHeight="14" x14ac:dyDescent="0.3"/>
  <cols>
    <col min="1" max="1" width="13.453125" style="1" customWidth="1"/>
    <col min="2" max="2" width="12" style="1" customWidth="1"/>
    <col min="3" max="3" width="13.1796875" style="1" customWidth="1"/>
    <col min="4" max="4" width="12.6328125" style="1" customWidth="1"/>
    <col min="5" max="5" width="15.6328125" style="1" customWidth="1"/>
    <col min="6" max="16384" width="8.7265625" style="1"/>
  </cols>
  <sheetData>
    <row r="1" spans="1:5" x14ac:dyDescent="0.3">
      <c r="A1" s="111" t="s">
        <v>230</v>
      </c>
      <c r="B1" s="111"/>
      <c r="C1" s="111"/>
      <c r="D1" s="111"/>
      <c r="E1" s="111"/>
    </row>
    <row r="2" spans="1:5" x14ac:dyDescent="0.3">
      <c r="A2" s="94"/>
      <c r="B2" s="3" t="s">
        <v>304</v>
      </c>
      <c r="C2" s="116" t="s">
        <v>300</v>
      </c>
      <c r="D2" s="117"/>
      <c r="E2" s="118"/>
    </row>
    <row r="3" spans="1:5" ht="28" customHeight="1" x14ac:dyDescent="0.3">
      <c r="A3" s="8"/>
      <c r="B3" s="12" t="s">
        <v>193</v>
      </c>
      <c r="C3" s="12" t="s">
        <v>194</v>
      </c>
      <c r="D3" s="12" t="s">
        <v>195</v>
      </c>
      <c r="E3" s="12" t="s">
        <v>196</v>
      </c>
    </row>
    <row r="4" spans="1:5" x14ac:dyDescent="0.3">
      <c r="A4" s="4">
        <v>2015</v>
      </c>
      <c r="B4" s="3">
        <v>474.7</v>
      </c>
      <c r="C4" s="9">
        <v>23.8</v>
      </c>
      <c r="D4" s="9">
        <v>72</v>
      </c>
      <c r="E4" s="9">
        <v>18</v>
      </c>
    </row>
    <row r="5" spans="1:5" x14ac:dyDescent="0.3">
      <c r="A5" s="4">
        <v>2016</v>
      </c>
      <c r="B5" s="3">
        <v>484.8</v>
      </c>
      <c r="C5" s="9">
        <v>23.4</v>
      </c>
      <c r="D5" s="9">
        <v>74.3</v>
      </c>
      <c r="E5" s="9">
        <v>17.2</v>
      </c>
    </row>
    <row r="6" spans="1:5" x14ac:dyDescent="0.3">
      <c r="A6" s="4">
        <v>2017</v>
      </c>
      <c r="B6" s="3">
        <v>471</v>
      </c>
      <c r="C6" s="9">
        <v>19.8</v>
      </c>
      <c r="D6" s="9">
        <v>78.5</v>
      </c>
      <c r="E6" s="9">
        <v>18.7</v>
      </c>
    </row>
    <row r="7" spans="1:5" x14ac:dyDescent="0.3">
      <c r="A7" s="4">
        <v>2018</v>
      </c>
      <c r="B7" s="3">
        <v>529.29999999999995</v>
      </c>
      <c r="C7" s="9">
        <v>20.100000000000001</v>
      </c>
      <c r="D7" s="9">
        <v>80.2</v>
      </c>
      <c r="E7" s="9">
        <v>19.3</v>
      </c>
    </row>
    <row r="8" spans="1:5" x14ac:dyDescent="0.3">
      <c r="A8" s="4">
        <v>2019</v>
      </c>
      <c r="B8" s="3">
        <v>543.1</v>
      </c>
      <c r="C8" s="9">
        <v>19.899999999999999</v>
      </c>
      <c r="D8" s="9">
        <v>76</v>
      </c>
      <c r="E8" s="9">
        <v>20</v>
      </c>
    </row>
    <row r="9" spans="1:5" x14ac:dyDescent="0.3">
      <c r="A9" s="4">
        <v>2020</v>
      </c>
      <c r="B9" s="3">
        <v>558.4</v>
      </c>
      <c r="C9" s="9">
        <v>20.9</v>
      </c>
      <c r="D9" s="9">
        <v>85.6</v>
      </c>
      <c r="E9" s="9">
        <v>19.100000000000001</v>
      </c>
    </row>
    <row r="10" spans="1:5" x14ac:dyDescent="0.3">
      <c r="A10" s="4">
        <v>2021</v>
      </c>
      <c r="B10" s="3">
        <v>573.4</v>
      </c>
      <c r="C10" s="9">
        <v>21.1</v>
      </c>
      <c r="D10" s="9">
        <v>100.6</v>
      </c>
      <c r="E10" s="9">
        <v>17.600000000000001</v>
      </c>
    </row>
    <row r="11" spans="1:5" x14ac:dyDescent="0.3">
      <c r="A11" s="4" t="s">
        <v>228</v>
      </c>
      <c r="B11" s="3">
        <v>618.79999999999995</v>
      </c>
      <c r="C11" s="9">
        <v>19.899999999999999</v>
      </c>
      <c r="D11" s="9">
        <v>98.1</v>
      </c>
      <c r="E11" s="9">
        <v>19.7</v>
      </c>
    </row>
    <row r="12" spans="1:5" x14ac:dyDescent="0.3">
      <c r="A12" s="4" t="s">
        <v>197</v>
      </c>
      <c r="B12" s="3">
        <v>624.1</v>
      </c>
      <c r="C12" s="9">
        <v>19</v>
      </c>
      <c r="D12" s="9">
        <v>92.7</v>
      </c>
      <c r="E12" s="9">
        <v>20.6</v>
      </c>
    </row>
    <row r="13" spans="1:5" x14ac:dyDescent="0.3">
      <c r="A13" s="4" t="s">
        <v>227</v>
      </c>
      <c r="B13" s="3">
        <v>663.8</v>
      </c>
      <c r="C13" s="9">
        <v>18.7</v>
      </c>
      <c r="D13" s="9">
        <v>97.4</v>
      </c>
      <c r="E13" s="9">
        <v>18.5</v>
      </c>
    </row>
    <row r="14" spans="1:5" ht="75" customHeight="1" x14ac:dyDescent="0.3">
      <c r="A14" s="109" t="s">
        <v>229</v>
      </c>
      <c r="B14" s="110"/>
      <c r="C14" s="110"/>
      <c r="D14" s="110"/>
      <c r="E14" s="110"/>
    </row>
  </sheetData>
  <mergeCells count="3">
    <mergeCell ref="A14:E14"/>
    <mergeCell ref="A1:E1"/>
    <mergeCell ref="C2:E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4C97-62E3-46DA-8FBD-5311FC2C37A9}">
  <dimension ref="A1:D16"/>
  <sheetViews>
    <sheetView workbookViewId="0">
      <selection activeCell="B12" sqref="B12:D15"/>
    </sheetView>
  </sheetViews>
  <sheetFormatPr defaultRowHeight="14.5" x14ac:dyDescent="0.35"/>
  <cols>
    <col min="1" max="1" width="39.453125" customWidth="1"/>
    <col min="3" max="3" width="10.36328125" customWidth="1"/>
    <col min="4" max="4" width="10.453125" customWidth="1"/>
  </cols>
  <sheetData>
    <row r="1" spans="1:4" ht="15" x14ac:dyDescent="0.35">
      <c r="A1" s="156" t="s">
        <v>273</v>
      </c>
      <c r="B1" s="156"/>
      <c r="C1" s="156"/>
      <c r="D1" s="156"/>
    </row>
    <row r="2" spans="1:4" ht="15" thickBot="1" x14ac:dyDescent="0.4">
      <c r="A2" s="79"/>
      <c r="B2" s="78">
        <v>2020</v>
      </c>
      <c r="C2" s="78">
        <v>2021</v>
      </c>
      <c r="D2" s="78">
        <v>2022</v>
      </c>
    </row>
    <row r="3" spans="1:4" ht="15" thickBot="1" x14ac:dyDescent="0.4">
      <c r="A3" s="150" t="s">
        <v>274</v>
      </c>
      <c r="B3" s="151"/>
      <c r="C3" s="151"/>
      <c r="D3" s="152"/>
    </row>
    <row r="4" spans="1:4" ht="15" thickBot="1" x14ac:dyDescent="0.4">
      <c r="A4" s="76" t="s">
        <v>275</v>
      </c>
      <c r="B4" s="100">
        <v>1.6</v>
      </c>
      <c r="C4" s="100">
        <v>1.8</v>
      </c>
      <c r="D4" s="100">
        <v>1.8</v>
      </c>
    </row>
    <row r="5" spans="1:4" ht="15" thickBot="1" x14ac:dyDescent="0.4">
      <c r="A5" s="76" t="s">
        <v>276</v>
      </c>
      <c r="B5" s="100">
        <v>4.0999999999999996</v>
      </c>
      <c r="C5" s="100">
        <v>4</v>
      </c>
      <c r="D5" s="100">
        <v>4.4000000000000004</v>
      </c>
    </row>
    <row r="6" spans="1:4" ht="29" thickBot="1" x14ac:dyDescent="0.4">
      <c r="A6" s="76" t="s">
        <v>277</v>
      </c>
      <c r="B6" s="100">
        <v>2.1</v>
      </c>
      <c r="C6" s="100">
        <v>2.2000000000000002</v>
      </c>
      <c r="D6" s="100">
        <v>2.4</v>
      </c>
    </row>
    <row r="7" spans="1:4" ht="15" thickBot="1" x14ac:dyDescent="0.4">
      <c r="A7" s="153" t="s">
        <v>278</v>
      </c>
      <c r="B7" s="154"/>
      <c r="C7" s="154"/>
      <c r="D7" s="155"/>
    </row>
    <row r="8" spans="1:4" ht="15" thickBot="1" x14ac:dyDescent="0.4">
      <c r="A8" s="76" t="s">
        <v>279</v>
      </c>
      <c r="B8" s="100">
        <v>2.1</v>
      </c>
      <c r="C8" s="100">
        <v>2.5</v>
      </c>
      <c r="D8" s="100">
        <v>2.8</v>
      </c>
    </row>
    <row r="9" spans="1:4" ht="15" thickBot="1" x14ac:dyDescent="0.4">
      <c r="A9" s="76" t="s">
        <v>280</v>
      </c>
      <c r="B9" s="100">
        <v>3.3</v>
      </c>
      <c r="C9" s="100">
        <v>3.5</v>
      </c>
      <c r="D9" s="100">
        <v>4</v>
      </c>
    </row>
    <row r="10" spans="1:4" ht="29" thickBot="1" x14ac:dyDescent="0.4">
      <c r="A10" s="76" t="s">
        <v>281</v>
      </c>
      <c r="B10" s="100">
        <v>2.2999999999999998</v>
      </c>
      <c r="C10" s="100">
        <v>2.7</v>
      </c>
      <c r="D10" s="100">
        <v>3</v>
      </c>
    </row>
    <row r="11" spans="1:4" ht="15" thickBot="1" x14ac:dyDescent="0.4">
      <c r="A11" s="150" t="s">
        <v>282</v>
      </c>
      <c r="B11" s="151"/>
      <c r="C11" s="151"/>
      <c r="D11" s="152"/>
    </row>
    <row r="12" spans="1:4" ht="15" thickBot="1" x14ac:dyDescent="0.4">
      <c r="A12" s="77" t="s">
        <v>1</v>
      </c>
      <c r="B12" s="100">
        <v>21</v>
      </c>
      <c r="C12" s="100">
        <v>18</v>
      </c>
      <c r="D12" s="100">
        <v>18</v>
      </c>
    </row>
    <row r="13" spans="1:4" ht="15" thickBot="1" x14ac:dyDescent="0.4">
      <c r="A13" s="77" t="s">
        <v>2</v>
      </c>
      <c r="B13" s="100">
        <v>14</v>
      </c>
      <c r="C13" s="100">
        <v>10</v>
      </c>
      <c r="D13" s="100">
        <v>9</v>
      </c>
    </row>
    <row r="14" spans="1:4" ht="15" thickBot="1" x14ac:dyDescent="0.4">
      <c r="A14" s="77" t="s">
        <v>66</v>
      </c>
      <c r="B14" s="100">
        <v>7</v>
      </c>
      <c r="C14" s="100">
        <v>8</v>
      </c>
      <c r="D14" s="100">
        <v>7</v>
      </c>
    </row>
    <row r="15" spans="1:4" x14ac:dyDescent="0.35">
      <c r="A15" s="80" t="s">
        <v>67</v>
      </c>
      <c r="B15" s="101">
        <v>10</v>
      </c>
      <c r="C15" s="101">
        <v>10</v>
      </c>
      <c r="D15" s="101">
        <v>8</v>
      </c>
    </row>
    <row r="16" spans="1:4" ht="26" customHeight="1" x14ac:dyDescent="0.35">
      <c r="A16" s="157" t="s">
        <v>283</v>
      </c>
      <c r="B16" s="157"/>
      <c r="C16" s="157"/>
      <c r="D16" s="157"/>
    </row>
  </sheetData>
  <mergeCells count="5">
    <mergeCell ref="A3:D3"/>
    <mergeCell ref="A7:D7"/>
    <mergeCell ref="A11:D11"/>
    <mergeCell ref="A1:D1"/>
    <mergeCell ref="A16:D1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5508-A2D4-45FB-84A2-1D7FED64DB2D}">
  <dimension ref="A1:T18"/>
  <sheetViews>
    <sheetView topLeftCell="A13" workbookViewId="0">
      <selection activeCell="J6" sqref="J6"/>
    </sheetView>
  </sheetViews>
  <sheetFormatPr defaultRowHeight="14" x14ac:dyDescent="0.3"/>
  <cols>
    <col min="1" max="1" width="29.81640625" style="1" customWidth="1"/>
    <col min="2" max="16384" width="8.7265625" style="1"/>
  </cols>
  <sheetData>
    <row r="1" spans="1:20" x14ac:dyDescent="0.3">
      <c r="A1" s="111" t="s">
        <v>271</v>
      </c>
      <c r="B1" s="111"/>
      <c r="C1" s="111"/>
      <c r="D1" s="111"/>
      <c r="E1" s="111"/>
    </row>
    <row r="2" spans="1:20" x14ac:dyDescent="0.3">
      <c r="A2" s="159" t="s">
        <v>213</v>
      </c>
      <c r="B2" s="158" t="s">
        <v>33</v>
      </c>
      <c r="C2" s="158"/>
      <c r="D2" s="158" t="s">
        <v>34</v>
      </c>
      <c r="E2" s="158"/>
    </row>
    <row r="3" spans="1:20" x14ac:dyDescent="0.3">
      <c r="A3" s="160"/>
      <c r="B3" s="21" t="s">
        <v>59</v>
      </c>
      <c r="C3" s="21" t="s">
        <v>79</v>
      </c>
      <c r="D3" s="21" t="s">
        <v>59</v>
      </c>
      <c r="E3" s="21" t="s">
        <v>79</v>
      </c>
    </row>
    <row r="4" spans="1:20" x14ac:dyDescent="0.3">
      <c r="A4" s="60" t="s">
        <v>214</v>
      </c>
      <c r="B4" s="59">
        <v>325.32900000000001</v>
      </c>
      <c r="C4" s="59">
        <v>182.04599999999999</v>
      </c>
      <c r="D4" s="59">
        <v>341.06400000000002</v>
      </c>
      <c r="E4" s="59">
        <v>178.298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28" x14ac:dyDescent="0.3">
      <c r="A5" s="58" t="s">
        <v>201</v>
      </c>
      <c r="B5" s="6">
        <v>1.5109999999999999</v>
      </c>
      <c r="C5" s="6">
        <v>0.215</v>
      </c>
      <c r="D5" s="6">
        <v>1.446</v>
      </c>
      <c r="E5" s="6">
        <v>0.11799999999999999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8" x14ac:dyDescent="0.3">
      <c r="A6" s="58" t="s">
        <v>202</v>
      </c>
      <c r="B6" s="6">
        <v>0.20899999999999999</v>
      </c>
      <c r="C6" s="6">
        <v>1.8720000000000001</v>
      </c>
      <c r="D6" s="6">
        <v>0.20599999999999999</v>
      </c>
      <c r="E6" s="6">
        <v>1.492</v>
      </c>
    </row>
    <row r="7" spans="1:20" x14ac:dyDescent="0.3">
      <c r="A7" s="58" t="s">
        <v>203</v>
      </c>
      <c r="B7" s="6">
        <v>36.091000000000001</v>
      </c>
      <c r="C7" s="6">
        <v>40.616999999999997</v>
      </c>
      <c r="D7" s="6">
        <v>29.184999999999999</v>
      </c>
      <c r="E7" s="6">
        <v>29.256</v>
      </c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x14ac:dyDescent="0.3">
      <c r="A8" s="58" t="s">
        <v>204</v>
      </c>
      <c r="B8" s="6">
        <v>27.048999999999999</v>
      </c>
      <c r="C8" s="6">
        <v>28.446999999999999</v>
      </c>
      <c r="D8" s="6">
        <v>33.704000000000001</v>
      </c>
      <c r="E8" s="6">
        <v>33.701000000000001</v>
      </c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x14ac:dyDescent="0.3">
      <c r="A9" s="58" t="s">
        <v>158</v>
      </c>
      <c r="B9" s="6">
        <v>3.8260000000000001</v>
      </c>
      <c r="C9" s="6">
        <v>2.84</v>
      </c>
      <c r="D9" s="6">
        <v>4.5789999999999997</v>
      </c>
      <c r="E9" s="6">
        <v>2.7890000000000001</v>
      </c>
    </row>
    <row r="10" spans="1:20" x14ac:dyDescent="0.3">
      <c r="A10" s="58" t="s">
        <v>205</v>
      </c>
      <c r="B10" s="6">
        <v>3.2770000000000001</v>
      </c>
      <c r="C10" s="6">
        <v>2.347</v>
      </c>
      <c r="D10" s="6">
        <v>3.3260000000000001</v>
      </c>
      <c r="E10" s="6">
        <v>2.9169999999999998</v>
      </c>
    </row>
    <row r="11" spans="1:20" x14ac:dyDescent="0.3">
      <c r="A11" s="58" t="s">
        <v>206</v>
      </c>
      <c r="B11" s="6">
        <v>7.8150000000000004</v>
      </c>
      <c r="C11" s="6">
        <v>5.7080000000000002</v>
      </c>
      <c r="D11" s="6">
        <v>8.0510000000000002</v>
      </c>
      <c r="E11" s="6">
        <v>4.5599999999999996</v>
      </c>
    </row>
    <row r="12" spans="1:20" ht="28" x14ac:dyDescent="0.3">
      <c r="A12" s="58" t="s">
        <v>207</v>
      </c>
      <c r="B12" s="6">
        <v>1.2649999999999999</v>
      </c>
      <c r="C12" s="6">
        <v>10.638999999999999</v>
      </c>
      <c r="D12" s="6">
        <v>1.5549999999999999</v>
      </c>
      <c r="E12" s="6">
        <v>14.986000000000001</v>
      </c>
    </row>
    <row r="13" spans="1:20" ht="28" x14ac:dyDescent="0.3">
      <c r="A13" s="58" t="s">
        <v>210</v>
      </c>
      <c r="B13" s="6">
        <v>152.285</v>
      </c>
      <c r="C13" s="6">
        <v>19.773</v>
      </c>
      <c r="D13" s="6">
        <v>163.61000000000001</v>
      </c>
      <c r="E13" s="6">
        <v>20.934000000000001</v>
      </c>
    </row>
    <row r="14" spans="1:20" x14ac:dyDescent="0.3">
      <c r="A14" s="58" t="s">
        <v>208</v>
      </c>
      <c r="B14" s="6">
        <v>80.349999999999994</v>
      </c>
      <c r="C14" s="6">
        <v>59.706000000000003</v>
      </c>
      <c r="D14" s="6">
        <v>88.57</v>
      </c>
      <c r="E14" s="6">
        <v>59.331000000000003</v>
      </c>
    </row>
    <row r="15" spans="1:20" ht="28" x14ac:dyDescent="0.3">
      <c r="A15" s="58" t="s">
        <v>211</v>
      </c>
      <c r="B15" s="6">
        <v>3.9060000000000001</v>
      </c>
      <c r="C15" s="6">
        <v>5.452</v>
      </c>
      <c r="D15" s="6">
        <v>4.4370000000000003</v>
      </c>
      <c r="E15" s="6">
        <v>6.319</v>
      </c>
    </row>
    <row r="16" spans="1:20" ht="28" x14ac:dyDescent="0.3">
      <c r="A16" s="58" t="s">
        <v>212</v>
      </c>
      <c r="B16" s="6">
        <v>0.68300000000000005</v>
      </c>
      <c r="C16" s="6">
        <v>1.0149999999999999</v>
      </c>
      <c r="D16" s="6">
        <v>0.60899999999999999</v>
      </c>
      <c r="E16" s="6">
        <v>1.0880000000000001</v>
      </c>
    </row>
    <row r="17" spans="1:5" x14ac:dyDescent="0.3">
      <c r="A17" s="58" t="s">
        <v>209</v>
      </c>
      <c r="B17" s="6">
        <v>7.0629999999999997</v>
      </c>
      <c r="C17" s="6">
        <v>3.4140000000000001</v>
      </c>
      <c r="D17" s="6">
        <v>1.7849999999999999</v>
      </c>
      <c r="E17" s="6">
        <v>0.80800000000000005</v>
      </c>
    </row>
    <row r="18" spans="1:5" ht="25.5" customHeight="1" x14ac:dyDescent="0.3">
      <c r="A18" s="109" t="s">
        <v>272</v>
      </c>
      <c r="B18" s="110"/>
      <c r="C18" s="110"/>
      <c r="D18" s="110"/>
      <c r="E18" s="110"/>
    </row>
  </sheetData>
  <mergeCells count="5">
    <mergeCell ref="A1:E1"/>
    <mergeCell ref="A18:E18"/>
    <mergeCell ref="B2:C2"/>
    <mergeCell ref="D2:E2"/>
    <mergeCell ref="A2:A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1E70-D8B7-4BDC-9982-F2D4B9C02EDE}">
  <dimension ref="A1:H11"/>
  <sheetViews>
    <sheetView workbookViewId="0">
      <selection activeCell="A11" sqref="A11:H11"/>
    </sheetView>
  </sheetViews>
  <sheetFormatPr defaultRowHeight="14.5" x14ac:dyDescent="0.35"/>
  <cols>
    <col min="5" max="5" width="11.26953125" customWidth="1"/>
    <col min="6" max="6" width="12.26953125" customWidth="1"/>
    <col min="7" max="7" width="14.6328125" customWidth="1"/>
    <col min="8" max="8" width="13.6328125" customWidth="1"/>
  </cols>
  <sheetData>
    <row r="1" spans="1:8" ht="15" thickBot="1" x14ac:dyDescent="0.4">
      <c r="A1" s="161" t="s">
        <v>259</v>
      </c>
      <c r="B1" s="162"/>
      <c r="C1" s="162"/>
      <c r="D1" s="162"/>
      <c r="E1" s="162"/>
      <c r="F1" s="162"/>
      <c r="G1" s="162"/>
      <c r="H1" s="163"/>
    </row>
    <row r="2" spans="1:8" ht="15" thickBot="1" x14ac:dyDescent="0.4">
      <c r="A2" s="164" t="s">
        <v>260</v>
      </c>
      <c r="B2" s="165"/>
      <c r="C2" s="165"/>
      <c r="D2" s="165"/>
      <c r="E2" s="165"/>
      <c r="F2" s="165"/>
      <c r="G2" s="165"/>
      <c r="H2" s="166"/>
    </row>
    <row r="3" spans="1:8" ht="64" customHeight="1" thickBot="1" x14ac:dyDescent="0.4">
      <c r="A3" s="68" t="s">
        <v>261</v>
      </c>
      <c r="B3" s="69" t="s">
        <v>262</v>
      </c>
      <c r="C3" s="69" t="s">
        <v>263</v>
      </c>
      <c r="D3" s="69" t="s">
        <v>264</v>
      </c>
      <c r="E3" s="69" t="s">
        <v>265</v>
      </c>
      <c r="F3" s="69" t="s">
        <v>266</v>
      </c>
      <c r="G3" s="69" t="s">
        <v>267</v>
      </c>
      <c r="H3" s="69" t="s">
        <v>268</v>
      </c>
    </row>
    <row r="4" spans="1:8" ht="15" thickBot="1" x14ac:dyDescent="0.4">
      <c r="A4" s="70">
        <v>2018</v>
      </c>
      <c r="B4" s="71">
        <v>529.29999999999995</v>
      </c>
      <c r="C4" s="71">
        <v>20.100000000000001</v>
      </c>
      <c r="D4" s="72">
        <v>7.5</v>
      </c>
      <c r="E4" s="72">
        <v>80.2</v>
      </c>
      <c r="F4" s="72">
        <v>9.1</v>
      </c>
      <c r="G4" s="72">
        <v>24.1</v>
      </c>
      <c r="H4" s="72">
        <v>19.3</v>
      </c>
    </row>
    <row r="5" spans="1:8" ht="15" thickBot="1" x14ac:dyDescent="0.4">
      <c r="A5" s="70">
        <v>2019</v>
      </c>
      <c r="B5" s="71">
        <v>543.1</v>
      </c>
      <c r="C5" s="71">
        <v>19.899999999999999</v>
      </c>
      <c r="D5" s="72">
        <v>6.4</v>
      </c>
      <c r="E5" s="72">
        <v>76</v>
      </c>
      <c r="F5" s="72">
        <v>8.6999999999999993</v>
      </c>
      <c r="G5" s="72">
        <v>26.3</v>
      </c>
      <c r="H5" s="72">
        <v>20</v>
      </c>
    </row>
    <row r="6" spans="1:8" ht="15" thickBot="1" x14ac:dyDescent="0.4">
      <c r="A6" s="70">
        <v>2020</v>
      </c>
      <c r="B6" s="71">
        <v>558.4</v>
      </c>
      <c r="C6" s="102">
        <v>20.9</v>
      </c>
      <c r="D6" s="72">
        <v>6.5</v>
      </c>
      <c r="E6" s="72">
        <v>85.6</v>
      </c>
      <c r="F6" s="72">
        <v>8.8000000000000007</v>
      </c>
      <c r="G6" s="72">
        <v>22.4</v>
      </c>
      <c r="H6" s="72">
        <v>19.100000000000001</v>
      </c>
    </row>
    <row r="7" spans="1:8" ht="15" thickBot="1" x14ac:dyDescent="0.4">
      <c r="A7" s="70">
        <v>2021</v>
      </c>
      <c r="B7" s="71">
        <v>573.4</v>
      </c>
      <c r="C7" s="72">
        <v>21.1</v>
      </c>
      <c r="D7" s="72">
        <v>8.1999999999999993</v>
      </c>
      <c r="E7" s="72">
        <v>100.6</v>
      </c>
      <c r="F7" s="72">
        <v>9</v>
      </c>
      <c r="G7" s="72">
        <v>17.5</v>
      </c>
      <c r="H7" s="72">
        <v>17.600000000000001</v>
      </c>
    </row>
    <row r="8" spans="1:8" ht="15" thickBot="1" x14ac:dyDescent="0.4">
      <c r="A8" s="70" t="s">
        <v>228</v>
      </c>
      <c r="B8" s="71">
        <v>618.79999999999995</v>
      </c>
      <c r="C8" s="72">
        <v>19.899999999999999</v>
      </c>
      <c r="D8" s="72">
        <v>5.2</v>
      </c>
      <c r="E8" s="72">
        <v>98.1</v>
      </c>
      <c r="F8" s="72">
        <v>8.3000000000000007</v>
      </c>
      <c r="G8" s="72">
        <v>20</v>
      </c>
      <c r="H8" s="72">
        <v>19.7</v>
      </c>
    </row>
    <row r="9" spans="1:8" ht="15" thickBot="1" x14ac:dyDescent="0.4">
      <c r="A9" s="70" t="s">
        <v>269</v>
      </c>
      <c r="B9" s="71">
        <v>624.1</v>
      </c>
      <c r="C9" s="72">
        <v>19</v>
      </c>
      <c r="D9" s="72">
        <v>5.3</v>
      </c>
      <c r="E9" s="72">
        <v>92.7</v>
      </c>
      <c r="F9" s="72">
        <v>8.1999999999999993</v>
      </c>
      <c r="G9" s="72">
        <v>22.2</v>
      </c>
      <c r="H9" s="72">
        <v>20.6</v>
      </c>
    </row>
    <row r="10" spans="1:8" x14ac:dyDescent="0.35">
      <c r="A10" s="73" t="s">
        <v>227</v>
      </c>
      <c r="B10" s="74">
        <v>663.8</v>
      </c>
      <c r="C10" s="75">
        <v>18.7</v>
      </c>
      <c r="D10" s="75">
        <v>6.7</v>
      </c>
      <c r="E10" s="75">
        <v>97.4</v>
      </c>
      <c r="F10" s="75">
        <v>7.5</v>
      </c>
      <c r="G10" s="75">
        <v>19</v>
      </c>
      <c r="H10" s="75">
        <v>18.5</v>
      </c>
    </row>
    <row r="11" spans="1:8" ht="26.5" customHeight="1" x14ac:dyDescent="0.35">
      <c r="A11" s="109" t="s">
        <v>270</v>
      </c>
      <c r="B11" s="110"/>
      <c r="C11" s="110"/>
      <c r="D11" s="110"/>
      <c r="E11" s="110"/>
      <c r="F11" s="110"/>
      <c r="G11" s="110"/>
      <c r="H11" s="110"/>
    </row>
  </sheetData>
  <mergeCells count="3">
    <mergeCell ref="A1:H1"/>
    <mergeCell ref="A2:H2"/>
    <mergeCell ref="A11:H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BE80-E0FC-4166-95D2-5F787BA3DA4D}">
  <dimension ref="A1:D14"/>
  <sheetViews>
    <sheetView workbookViewId="0">
      <selection activeCell="F15" sqref="F15"/>
    </sheetView>
  </sheetViews>
  <sheetFormatPr defaultRowHeight="14" x14ac:dyDescent="0.3"/>
  <cols>
    <col min="1" max="1" width="8.7265625" style="1"/>
    <col min="2" max="2" width="12.6328125" style="1" customWidth="1"/>
    <col min="3" max="3" width="13.6328125" style="1" customWidth="1"/>
    <col min="4" max="4" width="13.453125" style="1" customWidth="1"/>
    <col min="5" max="16384" width="8.7265625" style="1"/>
  </cols>
  <sheetData>
    <row r="1" spans="1:4" ht="16" customHeight="1" x14ac:dyDescent="0.3">
      <c r="A1" s="104" t="s">
        <v>217</v>
      </c>
      <c r="B1" s="104"/>
      <c r="C1" s="104"/>
      <c r="D1" s="104"/>
    </row>
    <row r="2" spans="1:4" ht="16" customHeight="1" x14ac:dyDescent="0.3">
      <c r="A2" s="93"/>
      <c r="B2" s="119" t="s">
        <v>304</v>
      </c>
      <c r="C2" s="120"/>
      <c r="D2" s="121"/>
    </row>
    <row r="3" spans="1:4" ht="28" x14ac:dyDescent="0.3">
      <c r="A3" s="8"/>
      <c r="B3" s="2" t="s">
        <v>1</v>
      </c>
      <c r="C3" s="2" t="s">
        <v>2</v>
      </c>
      <c r="D3" s="2" t="s">
        <v>42</v>
      </c>
    </row>
    <row r="4" spans="1:4" x14ac:dyDescent="0.3">
      <c r="A4" s="13" t="s">
        <v>25</v>
      </c>
      <c r="B4" s="3">
        <v>310.3</v>
      </c>
      <c r="C4" s="3">
        <v>448</v>
      </c>
      <c r="D4" s="3">
        <f>B4-C4</f>
        <v>-137.69999999999999</v>
      </c>
    </row>
    <row r="5" spans="1:4" x14ac:dyDescent="0.3">
      <c r="A5" s="8" t="s">
        <v>26</v>
      </c>
      <c r="B5" s="3">
        <v>262.3</v>
      </c>
      <c r="C5" s="3">
        <v>381</v>
      </c>
      <c r="D5" s="3">
        <f t="shared" ref="D5:D12" si="0">B5-C5</f>
        <v>-118.69999999999999</v>
      </c>
    </row>
    <row r="6" spans="1:4" x14ac:dyDescent="0.3">
      <c r="A6" s="8" t="s">
        <v>27</v>
      </c>
      <c r="B6" s="3">
        <v>275.89999999999998</v>
      </c>
      <c r="C6" s="3">
        <v>384.4</v>
      </c>
      <c r="D6" s="3">
        <f t="shared" si="0"/>
        <v>-108.5</v>
      </c>
    </row>
    <row r="7" spans="1:4" x14ac:dyDescent="0.3">
      <c r="A7" s="8" t="s">
        <v>28</v>
      </c>
      <c r="B7" s="3">
        <v>303.5</v>
      </c>
      <c r="C7" s="3">
        <v>465.6</v>
      </c>
      <c r="D7" s="3">
        <f t="shared" si="0"/>
        <v>-162.10000000000002</v>
      </c>
    </row>
    <row r="8" spans="1:4" x14ac:dyDescent="0.3">
      <c r="A8" s="8" t="s">
        <v>29</v>
      </c>
      <c r="B8" s="3">
        <v>330.1</v>
      </c>
      <c r="C8" s="3">
        <v>514.1</v>
      </c>
      <c r="D8" s="3">
        <f t="shared" si="0"/>
        <v>-184</v>
      </c>
    </row>
    <row r="9" spans="1:4" x14ac:dyDescent="0.3">
      <c r="A9" s="8" t="s">
        <v>30</v>
      </c>
      <c r="B9" s="3">
        <v>313.39999999999998</v>
      </c>
      <c r="C9" s="3">
        <v>474.7</v>
      </c>
      <c r="D9" s="3">
        <f t="shared" si="0"/>
        <v>-161.30000000000001</v>
      </c>
    </row>
    <row r="10" spans="1:4" x14ac:dyDescent="0.3">
      <c r="A10" s="8" t="s">
        <v>31</v>
      </c>
      <c r="B10" s="3">
        <v>291.8</v>
      </c>
      <c r="C10" s="3">
        <v>394.4</v>
      </c>
      <c r="D10" s="3">
        <f t="shared" si="0"/>
        <v>-102.59999999999997</v>
      </c>
    </row>
    <row r="11" spans="1:4" x14ac:dyDescent="0.3">
      <c r="A11" s="8" t="s">
        <v>32</v>
      </c>
      <c r="B11" s="3">
        <v>422</v>
      </c>
      <c r="C11" s="3">
        <v>613.1</v>
      </c>
      <c r="D11" s="3">
        <f t="shared" si="0"/>
        <v>-191.10000000000002</v>
      </c>
    </row>
    <row r="12" spans="1:4" x14ac:dyDescent="0.3">
      <c r="A12" s="8" t="s">
        <v>33</v>
      </c>
      <c r="B12" s="3">
        <v>451.1</v>
      </c>
      <c r="C12" s="3">
        <v>716</v>
      </c>
      <c r="D12" s="3">
        <f t="shared" si="0"/>
        <v>-264.89999999999998</v>
      </c>
    </row>
    <row r="13" spans="1:4" x14ac:dyDescent="0.3">
      <c r="A13" s="8" t="s">
        <v>34</v>
      </c>
      <c r="B13" s="3">
        <v>437.1</v>
      </c>
      <c r="C13" s="3">
        <v>675.4</v>
      </c>
      <c r="D13" s="3">
        <v>-238.3</v>
      </c>
    </row>
    <row r="14" spans="1:4" ht="36" customHeight="1" x14ac:dyDescent="0.3">
      <c r="A14" s="109" t="s">
        <v>43</v>
      </c>
      <c r="B14" s="109"/>
      <c r="C14" s="109"/>
      <c r="D14" s="109"/>
    </row>
  </sheetData>
  <mergeCells count="3">
    <mergeCell ref="A1:D1"/>
    <mergeCell ref="A14:D14"/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3682-8FF2-4904-88EC-2DDA678378A7}">
  <dimension ref="A1:C11"/>
  <sheetViews>
    <sheetView workbookViewId="0">
      <selection activeCell="C15" sqref="C15"/>
    </sheetView>
  </sheetViews>
  <sheetFormatPr defaultRowHeight="14" x14ac:dyDescent="0.3"/>
  <cols>
    <col min="1" max="1" width="21" style="1" customWidth="1"/>
    <col min="2" max="2" width="8.7265625" style="1"/>
    <col min="3" max="3" width="13.81640625" style="1" customWidth="1"/>
    <col min="4" max="16384" width="8.7265625" style="1"/>
  </cols>
  <sheetData>
    <row r="1" spans="1:3" ht="27" customHeight="1" x14ac:dyDescent="0.3">
      <c r="A1" s="104" t="s">
        <v>218</v>
      </c>
      <c r="B1" s="104"/>
      <c r="C1" s="104"/>
    </row>
    <row r="2" spans="1:3" ht="14.5" customHeight="1" x14ac:dyDescent="0.3">
      <c r="A2" s="123" t="s">
        <v>305</v>
      </c>
      <c r="B2" s="124"/>
      <c r="C2" s="125"/>
    </row>
    <row r="3" spans="1:3" x14ac:dyDescent="0.3">
      <c r="A3" s="105" t="s">
        <v>44</v>
      </c>
      <c r="B3" s="3" t="s">
        <v>33</v>
      </c>
      <c r="C3" s="3">
        <v>16.3</v>
      </c>
    </row>
    <row r="4" spans="1:3" x14ac:dyDescent="0.3">
      <c r="A4" s="105"/>
      <c r="B4" s="3" t="s">
        <v>34</v>
      </c>
      <c r="C4" s="3">
        <v>18.899999999999999</v>
      </c>
    </row>
    <row r="5" spans="1:3" x14ac:dyDescent="0.3">
      <c r="A5" s="122" t="s">
        <v>45</v>
      </c>
      <c r="B5" s="3" t="s">
        <v>33</v>
      </c>
      <c r="C5" s="3">
        <v>48.9</v>
      </c>
    </row>
    <row r="6" spans="1:3" x14ac:dyDescent="0.3">
      <c r="A6" s="122"/>
      <c r="B6" s="3" t="s">
        <v>34</v>
      </c>
      <c r="C6" s="3">
        <v>47.5</v>
      </c>
    </row>
    <row r="7" spans="1:3" x14ac:dyDescent="0.3">
      <c r="A7" s="105" t="s">
        <v>46</v>
      </c>
      <c r="B7" s="3" t="s">
        <v>33</v>
      </c>
      <c r="C7" s="3">
        <v>30.2</v>
      </c>
    </row>
    <row r="8" spans="1:3" x14ac:dyDescent="0.3">
      <c r="A8" s="105"/>
      <c r="B8" s="3" t="s">
        <v>34</v>
      </c>
      <c r="C8" s="3">
        <v>28.4</v>
      </c>
    </row>
    <row r="9" spans="1:3" x14ac:dyDescent="0.3">
      <c r="A9" s="122" t="s">
        <v>47</v>
      </c>
      <c r="B9" s="3" t="s">
        <v>33</v>
      </c>
      <c r="C9" s="3">
        <v>4.7</v>
      </c>
    </row>
    <row r="10" spans="1:3" x14ac:dyDescent="0.3">
      <c r="A10" s="122"/>
      <c r="B10" s="3" t="s">
        <v>34</v>
      </c>
      <c r="C10" s="3">
        <v>5.0999999999999996</v>
      </c>
    </row>
    <row r="11" spans="1:3" x14ac:dyDescent="0.3">
      <c r="A11" s="110" t="s">
        <v>48</v>
      </c>
      <c r="B11" s="110"/>
      <c r="C11" s="110"/>
    </row>
  </sheetData>
  <mergeCells count="7">
    <mergeCell ref="A1:C1"/>
    <mergeCell ref="A11:C11"/>
    <mergeCell ref="A3:A4"/>
    <mergeCell ref="A5:A6"/>
    <mergeCell ref="A7:A8"/>
    <mergeCell ref="A9:A10"/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D71C-7663-480F-A3E0-065C90155FEE}">
  <dimension ref="A1:D16"/>
  <sheetViews>
    <sheetView workbookViewId="0">
      <selection activeCell="F2" sqref="F2"/>
    </sheetView>
  </sheetViews>
  <sheetFormatPr defaultRowHeight="14" x14ac:dyDescent="0.3"/>
  <cols>
    <col min="1" max="1" width="8.7265625" style="1"/>
    <col min="2" max="2" width="10.7265625" style="1" customWidth="1"/>
    <col min="3" max="3" width="11.1796875" style="1" customWidth="1"/>
    <col min="4" max="4" width="13.81640625" style="1" customWidth="1"/>
    <col min="5" max="16384" width="8.7265625" style="1"/>
  </cols>
  <sheetData>
    <row r="1" spans="1:4" ht="31" customHeight="1" x14ac:dyDescent="0.3">
      <c r="A1" s="104" t="s">
        <v>226</v>
      </c>
      <c r="B1" s="104"/>
      <c r="C1" s="104"/>
      <c r="D1" s="104"/>
    </row>
    <row r="2" spans="1:4" ht="16.5" customHeight="1" x14ac:dyDescent="0.3">
      <c r="A2" s="97"/>
      <c r="B2" s="123" t="s">
        <v>307</v>
      </c>
      <c r="C2" s="124"/>
      <c r="D2" s="125"/>
    </row>
    <row r="3" spans="1:4" x14ac:dyDescent="0.3">
      <c r="A3" s="17"/>
      <c r="B3" s="16" t="s">
        <v>49</v>
      </c>
      <c r="C3" s="16" t="s">
        <v>50</v>
      </c>
      <c r="D3" s="16" t="s">
        <v>51</v>
      </c>
    </row>
    <row r="4" spans="1:4" x14ac:dyDescent="0.3">
      <c r="A4" s="14" t="s">
        <v>23</v>
      </c>
      <c r="B4" s="3">
        <v>62</v>
      </c>
      <c r="C4" s="3">
        <v>300</v>
      </c>
      <c r="D4" s="3">
        <f>B4-C4</f>
        <v>-238</v>
      </c>
    </row>
    <row r="5" spans="1:4" x14ac:dyDescent="0.3">
      <c r="A5" s="14" t="s">
        <v>24</v>
      </c>
      <c r="B5" s="3">
        <v>83</v>
      </c>
      <c r="C5" s="3">
        <v>308</v>
      </c>
      <c r="D5" s="3">
        <f t="shared" ref="D5:D13" si="0">B5-C5</f>
        <v>-225</v>
      </c>
    </row>
    <row r="6" spans="1:4" x14ac:dyDescent="0.3">
      <c r="A6" s="14" t="s">
        <v>25</v>
      </c>
      <c r="B6" s="3">
        <v>96</v>
      </c>
      <c r="C6" s="3">
        <v>333</v>
      </c>
      <c r="D6" s="3">
        <f t="shared" si="0"/>
        <v>-237</v>
      </c>
    </row>
    <row r="7" spans="1:4" x14ac:dyDescent="0.3">
      <c r="A7" s="14" t="s">
        <v>26</v>
      </c>
      <c r="B7" s="3">
        <v>126</v>
      </c>
      <c r="C7" s="3">
        <v>362</v>
      </c>
      <c r="D7" s="3">
        <f t="shared" si="0"/>
        <v>-236</v>
      </c>
    </row>
    <row r="8" spans="1:4" x14ac:dyDescent="0.3">
      <c r="A8" s="14" t="s">
        <v>27</v>
      </c>
      <c r="B8" s="3">
        <v>135</v>
      </c>
      <c r="C8" s="3">
        <v>320</v>
      </c>
      <c r="D8" s="3">
        <f t="shared" si="0"/>
        <v>-185</v>
      </c>
    </row>
    <row r="9" spans="1:4" x14ac:dyDescent="0.3">
      <c r="A9" s="14" t="s">
        <v>28</v>
      </c>
      <c r="B9" s="3">
        <v>153</v>
      </c>
      <c r="C9" s="3">
        <v>366</v>
      </c>
      <c r="D9" s="3">
        <f t="shared" si="0"/>
        <v>-213</v>
      </c>
    </row>
    <row r="10" spans="1:4" x14ac:dyDescent="0.3">
      <c r="A10" s="14" t="s">
        <v>29</v>
      </c>
      <c r="B10" s="3">
        <v>203</v>
      </c>
      <c r="C10" s="3">
        <v>372</v>
      </c>
      <c r="D10" s="3">
        <f t="shared" si="0"/>
        <v>-169</v>
      </c>
    </row>
    <row r="11" spans="1:4" x14ac:dyDescent="0.3">
      <c r="A11" s="14" t="s">
        <v>30</v>
      </c>
      <c r="B11" s="3">
        <v>239</v>
      </c>
      <c r="C11" s="3">
        <v>344</v>
      </c>
      <c r="D11" s="3">
        <f t="shared" si="0"/>
        <v>-105</v>
      </c>
    </row>
    <row r="12" spans="1:4" x14ac:dyDescent="0.3">
      <c r="A12" s="14" t="s">
        <v>31</v>
      </c>
      <c r="B12" s="3">
        <v>239</v>
      </c>
      <c r="C12" s="3">
        <v>178</v>
      </c>
      <c r="D12" s="3">
        <f t="shared" si="0"/>
        <v>61</v>
      </c>
    </row>
    <row r="13" spans="1:4" x14ac:dyDescent="0.3">
      <c r="A13" s="15" t="s">
        <v>32</v>
      </c>
      <c r="B13" s="3">
        <v>327</v>
      </c>
      <c r="C13" s="3">
        <v>110</v>
      </c>
      <c r="D13" s="3">
        <f t="shared" si="0"/>
        <v>217</v>
      </c>
    </row>
    <row r="14" spans="1:4" x14ac:dyDescent="0.3">
      <c r="A14" s="9" t="s">
        <v>33</v>
      </c>
      <c r="B14" s="9">
        <v>326</v>
      </c>
      <c r="C14" s="9">
        <v>159</v>
      </c>
      <c r="D14" s="3">
        <f>B14-C14</f>
        <v>167</v>
      </c>
    </row>
    <row r="15" spans="1:4" x14ac:dyDescent="0.3">
      <c r="A15" s="9" t="s">
        <v>34</v>
      </c>
      <c r="B15" s="9">
        <v>314</v>
      </c>
      <c r="C15" s="9">
        <v>209</v>
      </c>
      <c r="D15" s="3">
        <v>106</v>
      </c>
    </row>
    <row r="16" spans="1:4" ht="38" customHeight="1" x14ac:dyDescent="0.3">
      <c r="A16" s="109" t="s">
        <v>43</v>
      </c>
      <c r="B16" s="109"/>
      <c r="C16" s="109"/>
      <c r="D16" s="109"/>
    </row>
  </sheetData>
  <mergeCells count="3">
    <mergeCell ref="A1:D1"/>
    <mergeCell ref="A16:D16"/>
    <mergeCell ref="B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EF0E-286A-40BE-BBEA-4E262729F895}">
  <dimension ref="A1:B12"/>
  <sheetViews>
    <sheetView workbookViewId="0">
      <selection activeCell="D2" sqref="D2"/>
    </sheetView>
  </sheetViews>
  <sheetFormatPr defaultRowHeight="14" x14ac:dyDescent="0.3"/>
  <cols>
    <col min="1" max="1" width="8.7265625" style="1"/>
    <col min="2" max="2" width="23.08984375" style="1" customWidth="1"/>
    <col min="3" max="16384" width="8.7265625" style="1"/>
  </cols>
  <sheetData>
    <row r="1" spans="1:2" ht="17" customHeight="1" x14ac:dyDescent="0.3">
      <c r="A1" s="104" t="s">
        <v>52</v>
      </c>
      <c r="B1" s="104"/>
    </row>
    <row r="2" spans="1:2" ht="17" customHeight="1" x14ac:dyDescent="0.3">
      <c r="A2" s="93"/>
      <c r="B2" s="2" t="s">
        <v>304</v>
      </c>
    </row>
    <row r="3" spans="1:2" ht="16" customHeight="1" x14ac:dyDescent="0.3">
      <c r="A3" s="8"/>
      <c r="B3" s="2" t="s">
        <v>308</v>
      </c>
    </row>
    <row r="4" spans="1:2" x14ac:dyDescent="0.3">
      <c r="A4" s="8" t="s">
        <v>27</v>
      </c>
      <c r="B4" s="18">
        <v>0.22677112385070386</v>
      </c>
    </row>
    <row r="5" spans="1:2" x14ac:dyDescent="0.3">
      <c r="A5" s="8" t="s">
        <v>28</v>
      </c>
      <c r="B5" s="19">
        <v>0.72639974622035941</v>
      </c>
    </row>
    <row r="6" spans="1:2" x14ac:dyDescent="0.3">
      <c r="A6" s="8" t="s">
        <v>29</v>
      </c>
      <c r="B6" s="19">
        <v>1.5368355204668347</v>
      </c>
    </row>
    <row r="7" spans="1:2" x14ac:dyDescent="0.3">
      <c r="A7" s="8" t="s">
        <v>30</v>
      </c>
      <c r="B7" s="19">
        <v>1.2858092927790301</v>
      </c>
    </row>
    <row r="8" spans="1:2" x14ac:dyDescent="0.3">
      <c r="A8" s="8" t="s">
        <v>31</v>
      </c>
      <c r="B8" s="19">
        <v>1.1364089735109872</v>
      </c>
    </row>
    <row r="9" spans="1:2" x14ac:dyDescent="0.3">
      <c r="A9" s="8" t="s">
        <v>32</v>
      </c>
      <c r="B9" s="19">
        <v>1.720044393386112</v>
      </c>
    </row>
    <row r="10" spans="1:2" x14ac:dyDescent="0.3">
      <c r="A10" s="8" t="s">
        <v>33</v>
      </c>
      <c r="B10" s="19">
        <v>1.9810000752238739</v>
      </c>
    </row>
    <row r="11" spans="1:2" x14ac:dyDescent="0.3">
      <c r="A11" s="8" t="s">
        <v>34</v>
      </c>
      <c r="B11" s="19">
        <v>2.5464665246280815</v>
      </c>
    </row>
    <row r="12" spans="1:2" ht="39.5" customHeight="1" x14ac:dyDescent="0.3">
      <c r="A12" s="109" t="s">
        <v>53</v>
      </c>
      <c r="B12" s="109"/>
    </row>
  </sheetData>
  <mergeCells count="2">
    <mergeCell ref="A1:B1"/>
    <mergeCell ref="A12:B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7F3B-DD0A-4A0E-8F84-271990DF4FC7}">
  <dimension ref="A1:D8"/>
  <sheetViews>
    <sheetView workbookViewId="0">
      <selection activeCell="F2" sqref="F2"/>
    </sheetView>
  </sheetViews>
  <sheetFormatPr defaultRowHeight="14" x14ac:dyDescent="0.3"/>
  <cols>
    <col min="1" max="1" width="8.7265625" style="1"/>
    <col min="2" max="2" width="16" style="1" customWidth="1"/>
    <col min="3" max="3" width="14.90625" style="1" customWidth="1"/>
    <col min="4" max="4" width="16.54296875" style="1" customWidth="1"/>
    <col min="5" max="16384" width="8.7265625" style="1"/>
  </cols>
  <sheetData>
    <row r="1" spans="1:4" x14ac:dyDescent="0.3">
      <c r="A1" s="111" t="s">
        <v>56</v>
      </c>
      <c r="B1" s="126"/>
      <c r="C1" s="126"/>
      <c r="D1" s="126"/>
    </row>
    <row r="2" spans="1:4" x14ac:dyDescent="0.3">
      <c r="A2" s="94"/>
      <c r="B2" s="112" t="s">
        <v>307</v>
      </c>
      <c r="C2" s="113"/>
      <c r="D2" s="114"/>
    </row>
    <row r="3" spans="1:4" x14ac:dyDescent="0.3">
      <c r="A3" s="20"/>
      <c r="B3" s="20" t="s">
        <v>54</v>
      </c>
      <c r="C3" s="20" t="s">
        <v>55</v>
      </c>
      <c r="D3" s="35" t="s">
        <v>296</v>
      </c>
    </row>
    <row r="4" spans="1:4" x14ac:dyDescent="0.3">
      <c r="A4" s="3" t="s">
        <v>31</v>
      </c>
      <c r="B4" s="5">
        <v>1877.4519310000003</v>
      </c>
      <c r="C4" s="5">
        <v>419.484039</v>
      </c>
      <c r="D4" s="5">
        <v>1457.9678920000003</v>
      </c>
    </row>
    <row r="5" spans="1:4" x14ac:dyDescent="0.3">
      <c r="A5" s="3" t="s">
        <v>32</v>
      </c>
      <c r="B5" s="5">
        <v>2510.3880969999996</v>
      </c>
      <c r="C5" s="5">
        <v>643.46552099999985</v>
      </c>
      <c r="D5" s="5">
        <v>1866.9225759999997</v>
      </c>
    </row>
    <row r="6" spans="1:4" x14ac:dyDescent="0.3">
      <c r="A6" s="3" t="s">
        <v>33</v>
      </c>
      <c r="B6" s="5">
        <v>2952.0451529999987</v>
      </c>
      <c r="C6" s="5">
        <v>920.34591899999998</v>
      </c>
      <c r="D6" s="5">
        <v>2031.6992339999988</v>
      </c>
    </row>
    <row r="7" spans="1:4" x14ac:dyDescent="0.3">
      <c r="A7" s="3" t="s">
        <v>34</v>
      </c>
      <c r="B7" s="5">
        <v>2490.0500000000002</v>
      </c>
      <c r="C7" s="5">
        <v>723.82999999999993</v>
      </c>
      <c r="D7" s="5">
        <v>1766.2200000000003</v>
      </c>
    </row>
    <row r="8" spans="1:4" ht="25.5" customHeight="1" x14ac:dyDescent="0.3">
      <c r="A8" s="109" t="s">
        <v>43</v>
      </c>
      <c r="B8" s="109"/>
      <c r="C8" s="109"/>
      <c r="D8" s="109"/>
    </row>
  </sheetData>
  <mergeCells count="3">
    <mergeCell ref="A1:D1"/>
    <mergeCell ref="A8:D8"/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Chart IV.1</vt:lpstr>
      <vt:lpstr>Chart IV.2</vt:lpstr>
      <vt:lpstr>Chart IV.3</vt:lpstr>
      <vt:lpstr>Chart IV.4</vt:lpstr>
      <vt:lpstr>Chart IV.5</vt:lpstr>
      <vt:lpstr>Chart IV.6</vt:lpstr>
      <vt:lpstr>Chart IV.7</vt:lpstr>
      <vt:lpstr>Chart IV.8</vt:lpstr>
      <vt:lpstr>Chart IV.9</vt:lpstr>
      <vt:lpstr>Chart IV.10</vt:lpstr>
      <vt:lpstr>Chart IV.11</vt:lpstr>
      <vt:lpstr>Chart IV.12</vt:lpstr>
      <vt:lpstr>Chart IV.13</vt:lpstr>
      <vt:lpstr>Chart IV.14</vt:lpstr>
      <vt:lpstr>Chart IV.15</vt:lpstr>
      <vt:lpstr>Chart IV.16</vt:lpstr>
      <vt:lpstr>Chart IV.17</vt:lpstr>
      <vt:lpstr>Chart IV.18</vt:lpstr>
      <vt:lpstr>Chart IV.19</vt:lpstr>
      <vt:lpstr>Chart IV.20</vt:lpstr>
      <vt:lpstr>Chart IV.21</vt:lpstr>
      <vt:lpstr>Chart IV.22</vt:lpstr>
      <vt:lpstr>Chart IV.23</vt:lpstr>
      <vt:lpstr>Chart IV.24</vt:lpstr>
      <vt:lpstr>Chart IV.25</vt:lpstr>
      <vt:lpstr>Chart IV.26a</vt:lpstr>
      <vt:lpstr>Chart IV.26b</vt:lpstr>
      <vt:lpstr>Chart IV.27a</vt:lpstr>
      <vt:lpstr>Chart IV.27b</vt:lpstr>
      <vt:lpstr>Chart IV.28</vt:lpstr>
      <vt:lpstr>Chart IV.29a</vt:lpstr>
      <vt:lpstr>Chart IV.29b</vt:lpstr>
      <vt:lpstr>Chart IV.30a</vt:lpstr>
      <vt:lpstr>Chart IV.30b</vt:lpstr>
      <vt:lpstr>Chart IV.31</vt:lpstr>
      <vt:lpstr>Chart IV.32</vt:lpstr>
      <vt:lpstr>Chart IV.33</vt:lpstr>
      <vt:lpstr>Chart IV.34</vt:lpstr>
      <vt:lpstr>Chart IV.35</vt:lpstr>
      <vt:lpstr>Chart IV.36</vt:lpstr>
      <vt:lpstr>Chart IV.37a</vt:lpstr>
      <vt:lpstr>Chart IV.37b</vt:lpstr>
      <vt:lpstr>Chart IV.38</vt:lpstr>
      <vt:lpstr>Table IV.1</vt:lpstr>
      <vt:lpstr>Table IV.2</vt:lpstr>
      <vt:lpstr>Table IV.3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Arora</dc:creator>
  <cp:lastModifiedBy>Megha Arora</cp:lastModifiedBy>
  <cp:lastPrinted>2024-07-16T09:47:17Z</cp:lastPrinted>
  <dcterms:created xsi:type="dcterms:W3CDTF">2015-06-05T18:17:20Z</dcterms:created>
  <dcterms:modified xsi:type="dcterms:W3CDTF">2024-07-18T11:39:32Z</dcterms:modified>
</cp:coreProperties>
</file>